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BR'!$1:$11</definedName>
  </definedNames>
  <calcPr fullCalcOnLoad="1"/>
</workbook>
</file>

<file path=xl/sharedStrings.xml><?xml version="1.0" encoding="utf-8"?>
<sst xmlns="http://schemas.openxmlformats.org/spreadsheetml/2006/main" count="136" uniqueCount="132">
  <si>
    <t>LOUISIANA STATE UNIVERSITY</t>
  </si>
  <si>
    <t xml:space="preserve">ANALYSIS C-1               ANALYSIS OF CURRENT FUND REVENUES               ANALYSIS C-1  </t>
  </si>
  <si>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</si>
  <si>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</si>
  <si>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</si>
  <si>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</si>
  <si>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</si>
  <si>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</si>
  <si>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</si>
  <si>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</si>
  <si>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</si>
  <si>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</si>
  <si>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</si>
  <si>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</si>
  <si>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</si>
  <si>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</si>
  <si>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</si>
  <si>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</si>
  <si>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</si>
  <si>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</si>
  <si>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</si>
  <si>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</si>
  <si>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</si>
  <si>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</si>
  <si>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</si>
  <si>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</si>
  <si>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</si>
  <si>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</si>
  <si>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</si>
  <si>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</si>
  <si>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</si>
  <si>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</si>
  <si>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</si>
  <si>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Human ecology</t>
  </si>
  <si>
    <t xml:space="preserve">      Total agriculture</t>
  </si>
  <si>
    <t xml:space="preserve">   Arts and sciences-</t>
  </si>
  <si>
    <t xml:space="preserve">    Aerospace studies</t>
  </si>
  <si>
    <t xml:space="preserve">    Communication sciences and disorders</t>
  </si>
  <si>
    <t xml:space="preserve">    English</t>
  </si>
  <si>
    <t xml:space="preserve">    French and Italian</t>
  </si>
  <si>
    <t xml:space="preserve">    Geography and anthropology</t>
  </si>
  <si>
    <t xml:space="preserve">    Psychology</t>
  </si>
  <si>
    <t xml:space="preserve">      Total arts and sciences</t>
  </si>
  <si>
    <t xml:space="preserve">   Basic sciences-</t>
  </si>
  <si>
    <t xml:space="preserve">    Chemistry</t>
  </si>
  <si>
    <t xml:space="preserve">    College professional services</t>
  </si>
  <si>
    <t xml:space="preserve">      Total basic sciences</t>
  </si>
  <si>
    <t xml:space="preserve">   Business administration-</t>
  </si>
  <si>
    <t xml:space="preserve">    Accounting</t>
  </si>
  <si>
    <t xml:space="preserve">    Business and technology center</t>
  </si>
  <si>
    <t xml:space="preserve">    Information systems and decision sciences (ISDS)</t>
  </si>
  <si>
    <t xml:space="preserve">      Total business administration</t>
  </si>
  <si>
    <t xml:space="preserve">   CAMD</t>
  </si>
  <si>
    <t xml:space="preserve">   Center for excellence in learning and teaching (CELT)</t>
  </si>
  <si>
    <t xml:space="preserve">   Center for energy studies</t>
  </si>
  <si>
    <t xml:space="preserve">   Computing services</t>
  </si>
  <si>
    <t xml:space="preserve">   Design-</t>
  </si>
  <si>
    <t xml:space="preserve">    Administration</t>
  </si>
  <si>
    <t xml:space="preserve">    Research and services</t>
  </si>
  <si>
    <t xml:space="preserve">   Education-</t>
  </si>
  <si>
    <t xml:space="preserve">    Educational technology services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</si>
  <si>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</si>
  <si>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</si>
  <si>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</si>
  <si>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</si>
  <si>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</si>
  <si>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</si>
  <si>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</si>
  <si>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</si>
  <si>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</si>
  <si>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</si>
  <si>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</si>
  <si>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</si>
  <si>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</si>
  <si>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Music camps</t>
  </si>
  <si>
    <t xml:space="preserve">    Opera theater</t>
  </si>
  <si>
    <t xml:space="preserve">    Programs</t>
  </si>
  <si>
    <t xml:space="preserve">    Theater</t>
  </si>
  <si>
    <t xml:space="preserve">      Total music and dramatic arts</t>
  </si>
  <si>
    <t xml:space="preserve">   NCSRT-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</si>
  <si>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</si>
  <si>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</si>
  <si>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</si>
  <si>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</si>
  <si>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</si>
  <si>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</si>
  <si>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</si>
  <si>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</si>
  <si>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</si>
  <si>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</si>
  <si>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Interdepartmental billings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</si>
  <si>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</si>
  <si>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</si>
  <si>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</si>
  <si>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</si>
  <si>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</si>
  <si>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Administrative telephone exchange</t>
  </si>
  <si>
    <t xml:space="preserve">   Career services center</t>
  </si>
  <si>
    <t xml:space="preserve">   Catalogs and directories</t>
  </si>
  <si>
    <t xml:space="preserve">   Deferred payment fees</t>
  </si>
  <si>
    <t xml:space="preserve">   Energy fee</t>
  </si>
  <si>
    <t xml:space="preserve">   Expired fixed price balance</t>
  </si>
  <si>
    <t xml:space="preserve">   Interest on investments</t>
  </si>
  <si>
    <t xml:space="preserve">   International student office</t>
  </si>
  <si>
    <t xml:space="preserve">   Public relations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</si>
  <si>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</si>
  <si>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</si>
  <si>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</si>
  <si>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</si>
  <si>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Service charge on returned checks</t>
  </si>
  <si>
    <t xml:space="preserve">   Southern Review</t>
  </si>
  <si>
    <t xml:space="preserve">   Transfers from athletic department</t>
  </si>
  <si>
    <t xml:space="preserve">   University recreational sports center</t>
  </si>
  <si>
    <t xml:space="preserve">    Biological sciences</t>
  </si>
  <si>
    <t xml:space="preserve">    Physics and astronomy</t>
  </si>
  <si>
    <t xml:space="preserve">    Environmental analytical lab</t>
  </si>
  <si>
    <t xml:space="preserve">   Social work</t>
  </si>
  <si>
    <t xml:space="preserve">   Movie site licensing</t>
  </si>
  <si>
    <t xml:space="preserve">   Museum of art</t>
  </si>
  <si>
    <t>FOR THE YEAR ENDED JUNE 30, 2007</t>
  </si>
  <si>
    <t xml:space="preserve">   Interim emergency board</t>
  </si>
  <si>
    <t xml:space="preserve">    Geology and geophysics</t>
  </si>
  <si>
    <t xml:space="preserve">    Economics</t>
  </si>
  <si>
    <t xml:space="preserve">    Interdisciplinary</t>
  </si>
  <si>
    <t xml:space="preserve">        Total NCSRT</t>
  </si>
  <si>
    <t xml:space="preserve">    Continuing education </t>
  </si>
  <si>
    <t xml:space="preserve">   NCSRT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</si>
  <si>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</si>
  <si>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</si>
  <si>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</si>
  <si>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 Fire and emergency training institute (FETI)</t>
  </si>
  <si>
    <t xml:space="preserve">    National center for biomedical research and training (NCBRT)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</si>
</sst>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15" borderId="12" xfId="42" applyNumberFormat="1" applyFont="1" applyFill="1" applyBorder="1" applyAlignment="1" applyProtection="1">
      <alignment vertical="center"/>
      <protection/>
    </xf>
    <xf numFmtId="164" fontId="1" fillId="15" borderId="13" xfId="42" applyNumberFormat="1" applyFont="1" applyFill="1" applyBorder="1" applyAlignment="1" applyProtection="1">
      <alignment vertical="center"/>
      <protection/>
    </xf>
    <xf numFmtId="164" fontId="1" fillId="15" borderId="14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vertical="center"/>
      <protection/>
    </xf>
    <xf numFmtId="164" fontId="2" fillId="15" borderId="0" xfId="42" applyNumberFormat="1" applyFont="1" applyFill="1" applyBorder="1" applyAlignment="1" applyProtection="1">
      <alignment vertical="center"/>
      <protection/>
    </xf>
    <xf numFmtId="164" fontId="2" fillId="15" borderId="16" xfId="42" applyNumberFormat="1" applyFont="1" applyFill="1" applyBorder="1" applyAlignment="1" applyProtection="1">
      <alignment vertical="center"/>
      <protection/>
    </xf>
    <xf numFmtId="164" fontId="2" fillId="15" borderId="17" xfId="42" applyNumberFormat="1" applyFont="1" applyFill="1" applyBorder="1" applyAlignment="1" applyProtection="1">
      <alignment horizontal="center" vertical="center"/>
      <protection/>
    </xf>
    <xf numFmtId="164" fontId="2" fillId="15" borderId="18" xfId="42" applyNumberFormat="1" applyFont="1" applyFill="1" applyBorder="1" applyAlignment="1" applyProtection="1">
      <alignment horizontal="center" vertical="center"/>
      <protection/>
    </xf>
    <xf numFmtId="164" fontId="2" fillId="15" borderId="19" xfId="42" applyNumberFormat="1" applyFont="1" applyFill="1" applyBorder="1" applyAlignment="1" applyProtection="1">
      <alignment horizontal="center"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3" borderId="0" xfId="42" applyNumberFormat="1" applyFont="1" applyFill="1" applyBorder="1" applyAlignment="1" applyProtection="1">
      <alignment vertical="center"/>
      <protection/>
    </xf>
    <xf numFmtId="164" fontId="1" fillId="3" borderId="11" xfId="42" applyNumberFormat="1" applyFont="1" applyFill="1" applyBorder="1" applyAlignment="1" applyProtection="1">
      <alignment vertical="center"/>
      <protection/>
    </xf>
    <xf numFmtId="164" fontId="1" fillId="3" borderId="10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2" fillId="16" borderId="15" xfId="42" applyNumberFormat="1" applyFont="1" applyFill="1" applyBorder="1" applyAlignment="1" applyProtection="1">
      <alignment horizontal="center" vertical="center"/>
      <protection/>
    </xf>
    <xf numFmtId="164" fontId="2" fillId="16" borderId="0" xfId="42" applyNumberFormat="1" applyFont="1" applyFill="1" applyBorder="1" applyAlignment="1" applyProtection="1">
      <alignment horizontal="center" vertical="center"/>
      <protection/>
    </xf>
    <xf numFmtId="164" fontId="2" fillId="16" borderId="16" xfId="42" applyNumberFormat="1" applyFont="1" applyFill="1" applyBorder="1" applyAlignment="1" applyProtection="1">
      <alignment horizontal="center" vertical="center"/>
      <protection/>
    </xf>
    <xf numFmtId="164" fontId="2" fillId="15" borderId="15" xfId="42" applyNumberFormat="1" applyFont="1" applyFill="1" applyBorder="1" applyAlignment="1" applyProtection="1">
      <alignment horizontal="center" vertical="center"/>
      <protection/>
    </xf>
    <xf numFmtId="0" fontId="2" fillId="15" borderId="0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164" fontId="2" fillId="15" borderId="0" xfId="42" applyNumberFormat="1" applyFont="1" applyFill="1" applyBorder="1" applyAlignment="1" applyProtection="1">
      <alignment horizontal="center" vertical="center"/>
      <protection/>
    </xf>
    <xf numFmtId="164" fontId="2" fillId="15" borderId="16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851562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ht="13.5" thickBot="1"/>
    <row r="2" spans="1:7" ht="10.5" customHeight="1">
      <c r="A2" s="8"/>
      <c r="B2" s="9"/>
      <c r="C2" s="9"/>
      <c r="D2" s="9"/>
      <c r="E2" s="9"/>
      <c r="F2" s="9"/>
      <c r="G2" s="10"/>
    </row>
    <row r="3" spans="1:7" ht="12.75">
      <c r="A3" s="24" t="s">
        <v>0</v>
      </c>
      <c r="B3" s="25"/>
      <c r="C3" s="25"/>
      <c r="D3" s="25"/>
      <c r="E3" s="25"/>
      <c r="F3" s="25"/>
      <c r="G3" s="26"/>
    </row>
    <row r="4" spans="1:7" ht="8.25" customHeight="1">
      <c r="A4" s="11"/>
      <c r="B4" s="12"/>
      <c r="C4" s="12"/>
      <c r="D4" s="12"/>
      <c r="E4" s="12"/>
      <c r="F4" s="12"/>
      <c r="G4" s="13"/>
    </row>
    <row r="5" spans="1:7" ht="12.75">
      <c r="A5" s="27" t="s">
        <v>1</v>
      </c>
      <c r="B5" s="28"/>
      <c r="C5" s="28"/>
      <c r="D5" s="28"/>
      <c r="E5" s="28"/>
      <c r="F5" s="28"/>
      <c r="G5" s="29"/>
    </row>
    <row r="6" spans="1:7" ht="12.75">
      <c r="A6" s="27" t="s">
        <v>119</v>
      </c>
      <c r="B6" s="30"/>
      <c r="C6" s="30"/>
      <c r="D6" s="30"/>
      <c r="E6" s="30"/>
      <c r="F6" s="30"/>
      <c r="G6" s="31"/>
    </row>
    <row r="7" spans="1:7" ht="10.5" customHeight="1" thickBot="1">
      <c r="A7" s="14"/>
      <c r="B7" s="15"/>
      <c r="C7" s="15"/>
      <c r="D7" s="15"/>
      <c r="E7" s="15"/>
      <c r="F7" s="15"/>
      <c r="G7" s="16"/>
    </row>
    <row r="10" spans="1:7" s="4" customFormat="1" ht="12.75">
      <c r="A10" s="2"/>
      <c r="B10" s="2"/>
      <c r="C10" s="22" t="s">
        <v>2</v>
      </c>
      <c r="D10" s="2"/>
      <c r="E10" s="22" t="s">
        <v>3</v>
      </c>
      <c r="F10" s="2"/>
      <c r="G10" s="22" t="s">
        <v>4</v>
      </c>
    </row>
    <row r="11" spans="1:7" s="4" customFormat="1" ht="12.75">
      <c r="A11" s="2"/>
      <c r="B11" s="2"/>
      <c r="C11" s="2"/>
      <c r="D11" s="2"/>
      <c r="E11" s="2"/>
      <c r="F11" s="2"/>
      <c r="G11" s="2"/>
    </row>
    <row r="12" spans="1:7" s="18" customFormat="1" ht="12.75">
      <c r="A12" s="17" t="s">
        <v>5</v>
      </c>
      <c r="B12" s="17"/>
      <c r="C12" s="17"/>
      <c r="D12" s="17"/>
      <c r="E12" s="17"/>
      <c r="F12" s="17"/>
      <c r="G12" s="17"/>
    </row>
    <row r="13" spans="1:7" s="4" customFormat="1" ht="12.75">
      <c r="A13" s="2" t="s">
        <v>21</v>
      </c>
      <c r="B13" s="2"/>
      <c r="C13" s="5">
        <f aca="true" t="shared" si="0" ref="C13:C18">SUM(E13:G13)</f>
        <v>101169232</v>
      </c>
      <c r="D13" s="2"/>
      <c r="E13" s="5">
        <v>101169232</v>
      </c>
      <c r="F13" s="2"/>
      <c r="G13" s="5">
        <v>0</v>
      </c>
    </row>
    <row r="14" spans="1:7" s="18" customFormat="1" ht="12.75">
      <c r="A14" s="17" t="s">
        <v>22</v>
      </c>
      <c r="B14" s="17"/>
      <c r="C14" s="17">
        <f t="shared" si="0"/>
        <v>31306188</v>
      </c>
      <c r="D14" s="17"/>
      <c r="E14" s="17">
        <v>31306188</v>
      </c>
      <c r="F14" s="17"/>
      <c r="G14" s="17">
        <v>0</v>
      </c>
    </row>
    <row r="15" spans="1:7" s="4" customFormat="1" ht="12.75">
      <c r="A15" s="2" t="s">
        <v>23</v>
      </c>
      <c r="B15" s="2"/>
      <c r="C15" s="2">
        <f t="shared" si="0"/>
        <v>6986969</v>
      </c>
      <c r="D15" s="2"/>
      <c r="E15" s="2">
        <v>6377142</v>
      </c>
      <c r="F15" s="2"/>
      <c r="G15" s="2">
        <v>609827</v>
      </c>
    </row>
    <row r="16" spans="1:7" s="18" customFormat="1" ht="12.75">
      <c r="A16" s="19" t="s">
        <v>24</v>
      </c>
      <c r="B16" s="17"/>
      <c r="C16" s="17">
        <f t="shared" si="0"/>
        <v>28164090</v>
      </c>
      <c r="D16" s="17"/>
      <c r="E16" s="17">
        <v>14024878</v>
      </c>
      <c r="F16" s="17"/>
      <c r="G16" s="17">
        <v>14139212</v>
      </c>
    </row>
    <row r="17" spans="1:7" s="4" customFormat="1" ht="12.75">
      <c r="A17" s="2" t="s">
        <v>25</v>
      </c>
      <c r="B17" s="2"/>
      <c r="C17" s="6">
        <f t="shared" si="0"/>
        <v>3960954</v>
      </c>
      <c r="D17" s="3"/>
      <c r="E17" s="6">
        <v>0</v>
      </c>
      <c r="F17" s="2"/>
      <c r="G17" s="6">
        <v>3960954</v>
      </c>
    </row>
    <row r="18" spans="1:7" s="18" customFormat="1" ht="12.75">
      <c r="A18" s="17" t="s">
        <v>6</v>
      </c>
      <c r="B18" s="17"/>
      <c r="C18" s="20">
        <f t="shared" si="0"/>
        <v>171587433</v>
      </c>
      <c r="D18" s="17"/>
      <c r="E18" s="20">
        <f>SUM(E13:E17)</f>
        <v>152877440</v>
      </c>
      <c r="F18" s="17"/>
      <c r="G18" s="20">
        <f>SUM(G13:G17)</f>
        <v>18709993</v>
      </c>
    </row>
    <row r="19" spans="1:7" s="4" customFormat="1" ht="12.75">
      <c r="A19" s="3"/>
      <c r="B19" s="2"/>
      <c r="C19" s="2"/>
      <c r="D19" s="2"/>
      <c r="E19" s="2"/>
      <c r="F19" s="2"/>
      <c r="G19" s="2"/>
    </row>
    <row r="20" spans="1:7" s="18" customFormat="1" ht="12.75">
      <c r="A20" s="19" t="s">
        <v>7</v>
      </c>
      <c r="B20" s="17"/>
      <c r="C20" s="17"/>
      <c r="D20" s="17"/>
      <c r="E20" s="17"/>
      <c r="F20" s="17"/>
      <c r="G20" s="17"/>
    </row>
    <row r="21" spans="1:7" s="4" customFormat="1" ht="12.75">
      <c r="A21" s="3" t="s">
        <v>26</v>
      </c>
      <c r="B21" s="2"/>
      <c r="C21" s="2">
        <f>SUM(E21:G21)</f>
        <v>192726039</v>
      </c>
      <c r="D21" s="2"/>
      <c r="E21" s="2">
        <v>192726039</v>
      </c>
      <c r="F21" s="2"/>
      <c r="G21" s="2">
        <v>0</v>
      </c>
    </row>
    <row r="22" spans="1:7" s="18" customFormat="1" ht="12.75">
      <c r="A22" s="19" t="s">
        <v>27</v>
      </c>
      <c r="B22" s="17"/>
      <c r="C22" s="17">
        <f>SUM(E22:G22)</f>
        <v>15310817</v>
      </c>
      <c r="D22" s="17"/>
      <c r="E22" s="17">
        <v>15310817</v>
      </c>
      <c r="F22" s="17"/>
      <c r="G22" s="17">
        <v>0</v>
      </c>
    </row>
    <row r="23" spans="1:7" s="4" customFormat="1" ht="12.75">
      <c r="A23" s="3" t="s">
        <v>28</v>
      </c>
      <c r="B23" s="2"/>
      <c r="C23" s="2">
        <f>SUM(E23:G23)</f>
        <v>9805714</v>
      </c>
      <c r="D23" s="2"/>
      <c r="E23" s="2">
        <v>9805714</v>
      </c>
      <c r="F23" s="2"/>
      <c r="G23" s="2">
        <v>0</v>
      </c>
    </row>
    <row r="24" spans="1:7" s="4" customFormat="1" ht="12.75">
      <c r="A24" s="3" t="s">
        <v>120</v>
      </c>
      <c r="B24" s="2"/>
      <c r="C24" s="2">
        <f>SUM(E24:G24)</f>
        <v>1130261</v>
      </c>
      <c r="D24" s="2"/>
      <c r="E24" s="2">
        <v>1130261</v>
      </c>
      <c r="F24" s="2"/>
      <c r="G24" s="2"/>
    </row>
    <row r="25" spans="1:7" s="4" customFormat="1" ht="12.75">
      <c r="A25" s="2" t="s">
        <v>8</v>
      </c>
      <c r="B25" s="2"/>
      <c r="C25" s="7">
        <f>SUM(E25:G25)</f>
        <v>218972831</v>
      </c>
      <c r="D25" s="2"/>
      <c r="E25" s="7">
        <f>SUM(E21:E24)</f>
        <v>218972831</v>
      </c>
      <c r="F25" s="2"/>
      <c r="G25" s="7">
        <f>SUM(G21:G23)</f>
        <v>0</v>
      </c>
    </row>
    <row r="26" spans="1:7" s="4" customFormat="1" ht="12.75">
      <c r="A26" s="2"/>
      <c r="B26" s="2"/>
      <c r="C26" s="2"/>
      <c r="D26" s="2"/>
      <c r="E26" s="2"/>
      <c r="F26" s="2"/>
      <c r="G26" s="2"/>
    </row>
    <row r="27" spans="1:7" s="4" customFormat="1" ht="12.75">
      <c r="A27" s="2" t="s">
        <v>9</v>
      </c>
      <c r="B27" s="2"/>
      <c r="C27" s="2"/>
      <c r="D27" s="2"/>
      <c r="E27" s="2"/>
      <c r="F27" s="2"/>
      <c r="G27" s="2"/>
    </row>
    <row r="28" spans="1:7" s="4" customFormat="1" ht="12.75">
      <c r="A28" s="2" t="s">
        <v>29</v>
      </c>
      <c r="B28" s="2"/>
      <c r="C28" s="2">
        <f>SUM(E28:G28)</f>
        <v>99245784</v>
      </c>
      <c r="D28" s="2"/>
      <c r="E28" s="2">
        <v>0</v>
      </c>
      <c r="F28" s="2"/>
      <c r="G28" s="2">
        <v>99245784</v>
      </c>
    </row>
    <row r="29" spans="1:7" s="4" customFormat="1" ht="12.75">
      <c r="A29" s="2" t="s">
        <v>30</v>
      </c>
      <c r="B29" s="2"/>
      <c r="C29" s="6">
        <f>SUM(E29:G29)</f>
        <v>38822459</v>
      </c>
      <c r="D29" s="2"/>
      <c r="E29" s="6">
        <v>0</v>
      </c>
      <c r="F29" s="2"/>
      <c r="G29" s="6">
        <v>38822459</v>
      </c>
    </row>
    <row r="30" spans="1:7" s="4" customFormat="1" ht="12.75">
      <c r="A30" s="2" t="s">
        <v>10</v>
      </c>
      <c r="B30" s="2"/>
      <c r="C30" s="7">
        <f>SUM(E30:G30)</f>
        <v>138068243</v>
      </c>
      <c r="D30" s="2"/>
      <c r="E30" s="7">
        <f>SUM(E28:E29)</f>
        <v>0</v>
      </c>
      <c r="F30" s="2"/>
      <c r="G30" s="7">
        <f>SUM(G28:G29)</f>
        <v>138068243</v>
      </c>
    </row>
    <row r="31" spans="1:7" s="4" customFormat="1" ht="12.75">
      <c r="A31" s="2"/>
      <c r="B31" s="2"/>
      <c r="C31" s="2"/>
      <c r="D31" s="2"/>
      <c r="E31" s="2"/>
      <c r="F31" s="2"/>
      <c r="G31" s="2"/>
    </row>
    <row r="32" spans="1:7" s="4" customFormat="1" ht="12.75">
      <c r="A32" s="2" t="s">
        <v>11</v>
      </c>
      <c r="B32" s="2"/>
      <c r="C32" s="6">
        <f>SUM(E32:G32)</f>
        <v>11392907</v>
      </c>
      <c r="D32" s="2"/>
      <c r="E32" s="6">
        <v>0</v>
      </c>
      <c r="F32" s="2"/>
      <c r="G32" s="6">
        <v>11392907</v>
      </c>
    </row>
    <row r="33" spans="1:7" s="4" customFormat="1" ht="12.75">
      <c r="A33" s="2"/>
      <c r="B33" s="2"/>
      <c r="C33" s="2"/>
      <c r="D33" s="2"/>
      <c r="E33" s="2"/>
      <c r="F33" s="2"/>
      <c r="G33" s="2"/>
    </row>
    <row r="34" spans="1:7" s="4" customFormat="1" ht="12.75">
      <c r="A34" s="2" t="s">
        <v>12</v>
      </c>
      <c r="B34" s="2"/>
      <c r="C34" s="6">
        <f>SUM(E34:G34)</f>
        <v>12040664</v>
      </c>
      <c r="D34" s="2"/>
      <c r="E34" s="6">
        <v>0</v>
      </c>
      <c r="F34" s="2"/>
      <c r="G34" s="6">
        <v>12040664</v>
      </c>
    </row>
    <row r="35" spans="1:7" s="4" customFormat="1" ht="12.75">
      <c r="A35" s="2"/>
      <c r="B35" s="2"/>
      <c r="C35" s="2"/>
      <c r="D35" s="2"/>
      <c r="E35" s="2"/>
      <c r="F35" s="2"/>
      <c r="G35" s="2"/>
    </row>
    <row r="36" spans="1:7" s="4" customFormat="1" ht="12.75">
      <c r="A36" s="2" t="s">
        <v>13</v>
      </c>
      <c r="B36" s="2"/>
      <c r="C36" s="6">
        <f>SUM(E36:G36)</f>
        <v>3228152</v>
      </c>
      <c r="D36" s="2"/>
      <c r="E36" s="6">
        <v>0</v>
      </c>
      <c r="F36" s="2"/>
      <c r="G36" s="6">
        <v>3228152</v>
      </c>
    </row>
    <row r="37" spans="1:7" s="4" customFormat="1" ht="12.75">
      <c r="A37" s="2"/>
      <c r="B37" s="2"/>
      <c r="C37" s="2"/>
      <c r="D37" s="2"/>
      <c r="E37" s="2"/>
      <c r="F37" s="2"/>
      <c r="G37" s="2"/>
    </row>
    <row r="38" spans="1:7" s="4" customFormat="1" ht="12.75">
      <c r="A38" s="2" t="s">
        <v>14</v>
      </c>
      <c r="B38" s="2"/>
      <c r="C38" s="2"/>
      <c r="D38" s="2"/>
      <c r="E38" s="2"/>
      <c r="F38" s="2"/>
      <c r="G38" s="2"/>
    </row>
    <row r="39" spans="1:7" s="4" customFormat="1" ht="12.75">
      <c r="A39" s="2" t="s">
        <v>31</v>
      </c>
      <c r="B39" s="2"/>
      <c r="C39" s="2"/>
      <c r="D39" s="2"/>
      <c r="E39" s="2"/>
      <c r="F39" s="2"/>
      <c r="G39" s="2"/>
    </row>
    <row r="40" spans="1:7" s="4" customFormat="1" ht="12.75">
      <c r="A40" s="2" t="s">
        <v>32</v>
      </c>
      <c r="B40" s="2"/>
      <c r="C40" s="2">
        <f>SUM(E40:G40)</f>
        <v>9510</v>
      </c>
      <c r="D40" s="2"/>
      <c r="E40" s="2">
        <v>9510</v>
      </c>
      <c r="F40" s="2"/>
      <c r="G40" s="2">
        <v>0</v>
      </c>
    </row>
    <row r="41" spans="1:7" s="4" customFormat="1" ht="12.75">
      <c r="A41" s="2" t="s">
        <v>33</v>
      </c>
      <c r="B41" s="2"/>
      <c r="C41" s="6">
        <f>SUM(E41:G41)</f>
        <v>18400</v>
      </c>
      <c r="D41" s="2"/>
      <c r="E41" s="6">
        <v>18400</v>
      </c>
      <c r="F41" s="2"/>
      <c r="G41" s="6">
        <v>0</v>
      </c>
    </row>
    <row r="42" spans="1:7" s="4" customFormat="1" ht="12.75">
      <c r="A42" s="2" t="s">
        <v>34</v>
      </c>
      <c r="B42" s="2"/>
      <c r="C42" s="7">
        <f>SUM(E42:G42)</f>
        <v>27910</v>
      </c>
      <c r="D42" s="2"/>
      <c r="E42" s="7">
        <f>SUM(E39:E41)</f>
        <v>27910</v>
      </c>
      <c r="F42" s="2"/>
      <c r="G42" s="7">
        <f>SUM(G39:G41)</f>
        <v>0</v>
      </c>
    </row>
    <row r="43" spans="1:7" s="4" customFormat="1" ht="12.75">
      <c r="A43" s="2"/>
      <c r="B43" s="2"/>
      <c r="C43" s="2"/>
      <c r="D43" s="2"/>
      <c r="E43" s="2"/>
      <c r="F43" s="2"/>
      <c r="G43" s="2"/>
    </row>
    <row r="44" spans="1:7" s="4" customFormat="1" ht="12.75">
      <c r="A44" s="2" t="s">
        <v>35</v>
      </c>
      <c r="B44" s="2"/>
      <c r="C44" s="2"/>
      <c r="D44" s="2"/>
      <c r="E44" s="2"/>
      <c r="F44" s="2"/>
      <c r="G44" s="2"/>
    </row>
    <row r="45" spans="1:7" s="4" customFormat="1" ht="12.75">
      <c r="A45" s="2" t="s">
        <v>36</v>
      </c>
      <c r="B45" s="2"/>
      <c r="C45" s="2">
        <f aca="true" t="shared" si="1" ref="C45:C51">SUM(E45:G45)</f>
        <v>1498</v>
      </c>
      <c r="D45" s="2"/>
      <c r="E45" s="2">
        <v>0</v>
      </c>
      <c r="F45" s="2"/>
      <c r="G45" s="2">
        <v>1498</v>
      </c>
    </row>
    <row r="46" spans="1:7" s="4" customFormat="1" ht="12.75">
      <c r="A46" s="2" t="s">
        <v>37</v>
      </c>
      <c r="B46" s="2"/>
      <c r="C46" s="2">
        <f t="shared" si="1"/>
        <v>127139</v>
      </c>
      <c r="D46" s="2"/>
      <c r="E46" s="2">
        <v>127139</v>
      </c>
      <c r="F46" s="2"/>
      <c r="G46" s="2">
        <v>0</v>
      </c>
    </row>
    <row r="47" spans="1:7" s="4" customFormat="1" ht="12.75">
      <c r="A47" s="2" t="s">
        <v>38</v>
      </c>
      <c r="B47" s="2"/>
      <c r="C47" s="2">
        <f t="shared" si="1"/>
        <v>3819</v>
      </c>
      <c r="D47" s="2"/>
      <c r="E47" s="2">
        <v>3819</v>
      </c>
      <c r="F47" s="2"/>
      <c r="G47" s="2">
        <v>0</v>
      </c>
    </row>
    <row r="48" spans="1:7" s="4" customFormat="1" ht="12.75">
      <c r="A48" s="2" t="s">
        <v>39</v>
      </c>
      <c r="B48" s="2"/>
      <c r="C48" s="2">
        <f t="shared" si="1"/>
        <v>1950</v>
      </c>
      <c r="D48" s="2"/>
      <c r="E48" s="2">
        <v>1950</v>
      </c>
      <c r="F48" s="2"/>
      <c r="G48" s="2">
        <v>0</v>
      </c>
    </row>
    <row r="49" spans="1:7" s="4" customFormat="1" ht="12.75">
      <c r="A49" s="2" t="s">
        <v>40</v>
      </c>
      <c r="B49" s="2"/>
      <c r="C49" s="2">
        <f t="shared" si="1"/>
        <v>82493</v>
      </c>
      <c r="D49" s="2"/>
      <c r="E49" s="2">
        <v>72604</v>
      </c>
      <c r="F49" s="2"/>
      <c r="G49" s="2">
        <v>9889</v>
      </c>
    </row>
    <row r="50" spans="1:7" s="4" customFormat="1" ht="12.75">
      <c r="A50" s="2" t="s">
        <v>41</v>
      </c>
      <c r="B50" s="2"/>
      <c r="C50" s="6">
        <f t="shared" si="1"/>
        <v>49156</v>
      </c>
      <c r="D50" s="2"/>
      <c r="E50" s="6">
        <v>49156</v>
      </c>
      <c r="F50" s="2"/>
      <c r="G50" s="6">
        <v>0</v>
      </c>
    </row>
    <row r="51" spans="1:7" s="4" customFormat="1" ht="12.75">
      <c r="A51" s="2" t="s">
        <v>42</v>
      </c>
      <c r="B51" s="2"/>
      <c r="C51" s="7">
        <f t="shared" si="1"/>
        <v>266055</v>
      </c>
      <c r="D51" s="2"/>
      <c r="E51" s="7">
        <f>SUM(E45:E50)</f>
        <v>254668</v>
      </c>
      <c r="F51" s="2"/>
      <c r="G51" s="7">
        <f>SUM(G45:G50)</f>
        <v>11387</v>
      </c>
    </row>
    <row r="52" spans="1:7" s="4" customFormat="1" ht="12.75">
      <c r="A52" s="2"/>
      <c r="B52" s="2"/>
      <c r="C52" s="2"/>
      <c r="D52" s="2"/>
      <c r="E52" s="2"/>
      <c r="F52" s="2"/>
      <c r="G52" s="2"/>
    </row>
    <row r="53" spans="1:7" s="4" customFormat="1" ht="12.75">
      <c r="A53" s="2" t="s">
        <v>43</v>
      </c>
      <c r="B53" s="2"/>
      <c r="C53" s="2"/>
      <c r="D53" s="2"/>
      <c r="E53" s="2"/>
      <c r="F53" s="2"/>
      <c r="G53" s="2"/>
    </row>
    <row r="54" spans="1:7" s="4" customFormat="1" ht="12.75">
      <c r="A54" s="2" t="s">
        <v>113</v>
      </c>
      <c r="B54" s="2"/>
      <c r="C54" s="2">
        <f aca="true" t="shared" si="2" ref="C54:C59">SUM(E54:G54)</f>
        <v>1591</v>
      </c>
      <c r="D54" s="2"/>
      <c r="E54" s="2">
        <v>1591</v>
      </c>
      <c r="F54" s="2"/>
      <c r="G54" s="2">
        <v>0</v>
      </c>
    </row>
    <row r="55" spans="1:7" s="4" customFormat="1" ht="12.75">
      <c r="A55" s="2" t="s">
        <v>44</v>
      </c>
      <c r="B55" s="2"/>
      <c r="C55" s="2">
        <f t="shared" si="2"/>
        <v>41961</v>
      </c>
      <c r="D55" s="2"/>
      <c r="E55" s="2">
        <v>41961</v>
      </c>
      <c r="F55" s="2"/>
      <c r="G55" s="2">
        <v>0</v>
      </c>
    </row>
    <row r="56" spans="1:7" s="4" customFormat="1" ht="12.75">
      <c r="A56" s="2" t="s">
        <v>45</v>
      </c>
      <c r="B56" s="2"/>
      <c r="C56" s="2">
        <f t="shared" si="2"/>
        <v>6347</v>
      </c>
      <c r="D56" s="2"/>
      <c r="E56" s="2">
        <v>6347</v>
      </c>
      <c r="F56" s="2"/>
      <c r="G56" s="2">
        <v>0</v>
      </c>
    </row>
    <row r="57" spans="1:7" s="4" customFormat="1" ht="12.75">
      <c r="A57" s="2" t="s">
        <v>121</v>
      </c>
      <c r="B57" s="2"/>
      <c r="C57" s="2">
        <f t="shared" si="2"/>
        <v>9997</v>
      </c>
      <c r="D57" s="2"/>
      <c r="E57" s="2">
        <v>9997</v>
      </c>
      <c r="F57" s="2"/>
      <c r="G57" s="2">
        <v>0</v>
      </c>
    </row>
    <row r="58" spans="1:7" s="4" customFormat="1" ht="12.75">
      <c r="A58" s="2" t="s">
        <v>114</v>
      </c>
      <c r="B58" s="2"/>
      <c r="C58" s="2">
        <f t="shared" si="2"/>
        <v>30414</v>
      </c>
      <c r="D58" s="2"/>
      <c r="E58" s="2">
        <v>30414</v>
      </c>
      <c r="F58" s="2"/>
      <c r="G58" s="2">
        <v>0</v>
      </c>
    </row>
    <row r="59" spans="1:7" s="4" customFormat="1" ht="12.75">
      <c r="A59" s="2" t="s">
        <v>46</v>
      </c>
      <c r="B59" s="2"/>
      <c r="C59" s="7">
        <f t="shared" si="2"/>
        <v>90310</v>
      </c>
      <c r="D59" s="2"/>
      <c r="E59" s="7">
        <f>SUM(E54:E58)</f>
        <v>90310</v>
      </c>
      <c r="F59" s="2"/>
      <c r="G59" s="7">
        <f>SUM(G54:G58)</f>
        <v>0</v>
      </c>
    </row>
    <row r="60" spans="1:7" s="4" customFormat="1" ht="12.75">
      <c r="A60" s="2"/>
      <c r="B60" s="2"/>
      <c r="C60" s="2"/>
      <c r="D60" s="2"/>
      <c r="E60" s="2"/>
      <c r="F60" s="2"/>
      <c r="G60" s="2"/>
    </row>
    <row r="61" spans="1:7" s="4" customFormat="1" ht="12.75">
      <c r="A61" s="2" t="s">
        <v>47</v>
      </c>
      <c r="B61" s="2"/>
      <c r="C61" s="2"/>
      <c r="D61" s="2"/>
      <c r="E61" s="2"/>
      <c r="F61" s="2"/>
      <c r="G61" s="2"/>
    </row>
    <row r="62" spans="1:7" s="4" customFormat="1" ht="12.75">
      <c r="A62" s="2" t="s">
        <v>48</v>
      </c>
      <c r="B62" s="2"/>
      <c r="C62" s="2">
        <f>SUM(E62:G62)</f>
        <v>35175</v>
      </c>
      <c r="D62" s="2"/>
      <c r="E62" s="2">
        <v>35175</v>
      </c>
      <c r="F62" s="2"/>
      <c r="G62" s="2">
        <v>0</v>
      </c>
    </row>
    <row r="63" spans="1:7" s="4" customFormat="1" ht="12.75">
      <c r="A63" s="2" t="s">
        <v>49</v>
      </c>
      <c r="B63" s="2"/>
      <c r="C63" s="2">
        <f>SUM(E63:G63)</f>
        <v>183355</v>
      </c>
      <c r="D63" s="2"/>
      <c r="E63" s="2">
        <v>183300</v>
      </c>
      <c r="F63" s="2"/>
      <c r="G63" s="2">
        <v>55</v>
      </c>
    </row>
    <row r="64" spans="1:7" s="4" customFormat="1" ht="12.75">
      <c r="A64" s="2" t="s">
        <v>122</v>
      </c>
      <c r="B64" s="2"/>
      <c r="C64" s="2">
        <f>SUM(E64:G64)</f>
        <v>250</v>
      </c>
      <c r="D64" s="2"/>
      <c r="E64" s="2">
        <v>250</v>
      </c>
      <c r="F64" s="2"/>
      <c r="G64" s="2">
        <v>0</v>
      </c>
    </row>
    <row r="65" spans="1:7" s="4" customFormat="1" ht="12.75">
      <c r="A65" s="2" t="s">
        <v>50</v>
      </c>
      <c r="B65" s="2"/>
      <c r="C65" s="2">
        <f>SUM(E65:G65)</f>
        <v>147500</v>
      </c>
      <c r="D65" s="2"/>
      <c r="E65" s="2">
        <v>147500</v>
      </c>
      <c r="F65" s="2"/>
      <c r="G65" s="2">
        <v>0</v>
      </c>
    </row>
    <row r="66" spans="1:7" s="4" customFormat="1" ht="12.75">
      <c r="A66" s="2" t="s">
        <v>51</v>
      </c>
      <c r="B66" s="2"/>
      <c r="C66" s="7">
        <f>SUM(E66:G66)</f>
        <v>366280</v>
      </c>
      <c r="D66" s="2"/>
      <c r="E66" s="7">
        <f>SUM(E61:E65)</f>
        <v>366225</v>
      </c>
      <c r="F66" s="2"/>
      <c r="G66" s="7">
        <f>SUM(G61:G65)</f>
        <v>55</v>
      </c>
    </row>
    <row r="67" spans="1:7" s="4" customFormat="1" ht="12.75">
      <c r="A67" s="2"/>
      <c r="B67" s="2"/>
      <c r="C67" s="2"/>
      <c r="D67" s="2"/>
      <c r="E67" s="2"/>
      <c r="F67" s="2"/>
      <c r="G67" s="2"/>
    </row>
    <row r="68" spans="1:7" s="4" customFormat="1" ht="12.75">
      <c r="A68" s="2" t="s">
        <v>52</v>
      </c>
      <c r="B68" s="2"/>
      <c r="C68" s="6">
        <f>SUM(E68:G68)</f>
        <v>16044</v>
      </c>
      <c r="D68" s="2"/>
      <c r="E68" s="6">
        <v>16044</v>
      </c>
      <c r="F68" s="2"/>
      <c r="G68" s="6">
        <v>0</v>
      </c>
    </row>
    <row r="69" spans="1:7" s="4" customFormat="1" ht="12.75">
      <c r="A69" s="2"/>
      <c r="B69" s="2"/>
      <c r="C69" s="2"/>
      <c r="D69" s="2"/>
      <c r="E69" s="2"/>
      <c r="F69" s="2"/>
      <c r="G69" s="2"/>
    </row>
    <row r="70" spans="1:7" s="4" customFormat="1" ht="12.75">
      <c r="A70" s="2" t="s">
        <v>53</v>
      </c>
      <c r="B70" s="2"/>
      <c r="C70" s="6">
        <f>SUM(E70:G70)</f>
        <v>224458</v>
      </c>
      <c r="D70" s="2"/>
      <c r="E70" s="6">
        <v>223558</v>
      </c>
      <c r="F70" s="2"/>
      <c r="G70" s="6">
        <v>900</v>
      </c>
    </row>
    <row r="71" spans="1:7" s="4" customFormat="1" ht="12.75">
      <c r="A71" s="2"/>
      <c r="B71" s="2"/>
      <c r="C71" s="3"/>
      <c r="D71" s="2"/>
      <c r="E71" s="3"/>
      <c r="F71" s="2"/>
      <c r="G71" s="3"/>
    </row>
    <row r="72" spans="1:7" s="4" customFormat="1" ht="12.75">
      <c r="A72" s="2" t="s">
        <v>54</v>
      </c>
      <c r="B72" s="2"/>
      <c r="C72" s="6">
        <f>SUM(E72:G72)</f>
        <v>16570</v>
      </c>
      <c r="D72" s="2"/>
      <c r="E72" s="6">
        <v>15745</v>
      </c>
      <c r="F72" s="2"/>
      <c r="G72" s="6">
        <v>825</v>
      </c>
    </row>
    <row r="73" spans="1:7" s="4" customFormat="1" ht="12.75">
      <c r="A73" s="2"/>
      <c r="B73" s="2"/>
      <c r="C73" s="3"/>
      <c r="D73" s="2"/>
      <c r="E73" s="3"/>
      <c r="F73" s="2"/>
      <c r="G73" s="3"/>
    </row>
    <row r="74" spans="1:7" s="4" customFormat="1" ht="12.75">
      <c r="A74" s="2" t="s">
        <v>55</v>
      </c>
      <c r="B74" s="2"/>
      <c r="C74" s="6">
        <f>SUM(E74:G74)</f>
        <v>14400</v>
      </c>
      <c r="D74" s="2"/>
      <c r="E74" s="6">
        <v>14400</v>
      </c>
      <c r="F74" s="2"/>
      <c r="G74" s="6">
        <v>0</v>
      </c>
    </row>
    <row r="75" spans="1:7" s="4" customFormat="1" ht="12.75">
      <c r="A75" s="2"/>
      <c r="B75" s="2"/>
      <c r="C75" s="3"/>
      <c r="D75" s="2"/>
      <c r="E75" s="3"/>
      <c r="F75" s="2"/>
      <c r="G75" s="3"/>
    </row>
    <row r="76" spans="1:7" s="4" customFormat="1" ht="12.75">
      <c r="A76" s="2" t="s">
        <v>56</v>
      </c>
      <c r="B76" s="2"/>
      <c r="C76" s="2"/>
      <c r="D76" s="2"/>
      <c r="E76" s="2"/>
      <c r="F76" s="2"/>
      <c r="G76" s="2"/>
    </row>
    <row r="77" spans="1:7" s="4" customFormat="1" ht="12.75">
      <c r="A77" s="2" t="s">
        <v>58</v>
      </c>
      <c r="B77" s="2"/>
      <c r="C77" s="6">
        <f>SUM(E77:G77)</f>
        <v>3241</v>
      </c>
      <c r="D77" s="2"/>
      <c r="E77" s="6">
        <v>3241</v>
      </c>
      <c r="F77" s="2"/>
      <c r="G77" s="6">
        <v>0</v>
      </c>
    </row>
    <row r="78" spans="1:7" s="4" customFormat="1" ht="12.75">
      <c r="A78" s="2"/>
      <c r="B78" s="2"/>
      <c r="C78" s="2"/>
      <c r="D78" s="2"/>
      <c r="E78" s="2"/>
      <c r="F78" s="2"/>
      <c r="G78" s="2"/>
    </row>
    <row r="79" spans="1:7" s="4" customFormat="1" ht="12.75">
      <c r="A79" s="2" t="s">
        <v>59</v>
      </c>
      <c r="B79" s="2"/>
      <c r="C79" s="2"/>
      <c r="D79" s="2"/>
      <c r="E79" s="2"/>
      <c r="F79" s="2"/>
      <c r="G79" s="2"/>
    </row>
    <row r="80" spans="1:7" s="4" customFormat="1" ht="12.75">
      <c r="A80" s="2" t="s">
        <v>60</v>
      </c>
      <c r="B80" s="2"/>
      <c r="C80" s="2">
        <f>SUM(E80:G80)</f>
        <v>150</v>
      </c>
      <c r="D80" s="2"/>
      <c r="E80" s="2">
        <v>150</v>
      </c>
      <c r="F80" s="2"/>
      <c r="G80" s="2">
        <v>0</v>
      </c>
    </row>
    <row r="81" spans="1:7" s="4" customFormat="1" ht="12.75">
      <c r="A81" s="2" t="s">
        <v>61</v>
      </c>
      <c r="B81" s="2"/>
      <c r="C81" s="6">
        <f>SUM(E81:G81)</f>
        <v>13350</v>
      </c>
      <c r="D81" s="2"/>
      <c r="E81" s="6">
        <v>13350</v>
      </c>
      <c r="F81" s="2"/>
      <c r="G81" s="6">
        <v>0</v>
      </c>
    </row>
    <row r="82" spans="1:7" s="4" customFormat="1" ht="12.75">
      <c r="A82" s="2" t="s">
        <v>62</v>
      </c>
      <c r="B82" s="2"/>
      <c r="C82" s="7">
        <f>SUM(E82:G82)</f>
        <v>13500</v>
      </c>
      <c r="D82" s="2"/>
      <c r="E82" s="7">
        <f>SUM(E80:E81)</f>
        <v>13500</v>
      </c>
      <c r="F82" s="2"/>
      <c r="G82" s="7">
        <f>SUM(G80:G81)</f>
        <v>0</v>
      </c>
    </row>
    <row r="83" spans="1:7" s="4" customFormat="1" ht="12.75">
      <c r="A83" s="2"/>
      <c r="B83" s="2"/>
      <c r="C83" s="2"/>
      <c r="D83" s="2"/>
      <c r="E83" s="2"/>
      <c r="F83" s="2"/>
      <c r="G83" s="2"/>
    </row>
    <row r="84" spans="1:7" s="4" customFormat="1" ht="12.75">
      <c r="A84" s="2" t="s">
        <v>63</v>
      </c>
      <c r="B84" s="2"/>
      <c r="C84" s="2"/>
      <c r="D84" s="2"/>
      <c r="E84" s="2"/>
      <c r="F84" s="2"/>
      <c r="G84" s="2"/>
    </row>
    <row r="85" spans="1:7" s="4" customFormat="1" ht="12.75">
      <c r="A85" s="2" t="s">
        <v>57</v>
      </c>
      <c r="B85" s="2"/>
      <c r="C85" s="2">
        <f>SUM(E85:G85)</f>
        <v>20554</v>
      </c>
      <c r="D85" s="2"/>
      <c r="E85" s="2">
        <v>20554</v>
      </c>
      <c r="F85" s="2"/>
      <c r="G85" s="2">
        <v>0</v>
      </c>
    </row>
    <row r="86" spans="1:7" s="4" customFormat="1" ht="12.75">
      <c r="A86" s="2" t="s">
        <v>115</v>
      </c>
      <c r="B86" s="2"/>
      <c r="C86" s="2">
        <f>SUM(E86:G86)</f>
        <v>21500</v>
      </c>
      <c r="D86" s="2"/>
      <c r="E86" s="2">
        <v>21500</v>
      </c>
      <c r="F86" s="2"/>
      <c r="G86" s="2">
        <v>0</v>
      </c>
    </row>
    <row r="87" spans="1:7" s="4" customFormat="1" ht="12.75">
      <c r="A87" s="2" t="s">
        <v>123</v>
      </c>
      <c r="B87" s="2"/>
      <c r="C87" s="2">
        <f>SUM(E87:G87)</f>
        <v>12800</v>
      </c>
      <c r="D87" s="2"/>
      <c r="E87" s="2">
        <v>0</v>
      </c>
      <c r="F87" s="2"/>
      <c r="G87" s="2">
        <v>12800</v>
      </c>
    </row>
    <row r="88" spans="1:7" s="4" customFormat="1" ht="12.75">
      <c r="A88" s="2" t="s">
        <v>64</v>
      </c>
      <c r="B88" s="2"/>
      <c r="C88" s="7">
        <f>SUM(E88:G88)</f>
        <v>54854</v>
      </c>
      <c r="D88" s="2"/>
      <c r="E88" s="7">
        <f>SUM(E85:E87)</f>
        <v>42054</v>
      </c>
      <c r="F88" s="2"/>
      <c r="G88" s="7">
        <f>SUM(G85:G87)</f>
        <v>12800</v>
      </c>
    </row>
    <row r="89" spans="1:7" s="4" customFormat="1" ht="12.75">
      <c r="A89" s="2"/>
      <c r="B89" s="2"/>
      <c r="C89" s="2"/>
      <c r="D89" s="2"/>
      <c r="E89" s="2"/>
      <c r="F89" s="2"/>
      <c r="G89" s="2"/>
    </row>
    <row r="90" spans="1:7" s="4" customFormat="1" ht="12.75">
      <c r="A90" s="2" t="s">
        <v>65</v>
      </c>
      <c r="B90" s="2"/>
      <c r="C90" s="2"/>
      <c r="D90" s="2"/>
      <c r="E90" s="2"/>
      <c r="F90" s="2"/>
      <c r="G90" s="2"/>
    </row>
    <row r="91" spans="1:7" s="4" customFormat="1" ht="12.75">
      <c r="A91" s="2" t="s">
        <v>66</v>
      </c>
      <c r="B91" s="2"/>
      <c r="C91" s="2">
        <f>SUM(E91:G91)</f>
        <v>190699</v>
      </c>
      <c r="D91" s="2"/>
      <c r="E91" s="2">
        <v>190699</v>
      </c>
      <c r="F91" s="2"/>
      <c r="G91" s="2">
        <v>0</v>
      </c>
    </row>
    <row r="92" spans="1:7" s="4" customFormat="1" ht="12.75">
      <c r="A92" s="2" t="s">
        <v>67</v>
      </c>
      <c r="B92" s="2"/>
      <c r="C92" s="2">
        <f>SUM(E92:G92)</f>
        <v>17632</v>
      </c>
      <c r="D92" s="2"/>
      <c r="E92" s="2">
        <v>17632</v>
      </c>
      <c r="F92" s="2"/>
      <c r="G92" s="2">
        <v>0</v>
      </c>
    </row>
    <row r="93" spans="1:7" s="4" customFormat="1" ht="12.75">
      <c r="A93" s="2" t="s">
        <v>68</v>
      </c>
      <c r="B93" s="2"/>
      <c r="C93" s="6">
        <f>SUM(E93:G93)</f>
        <v>16421</v>
      </c>
      <c r="D93" s="2"/>
      <c r="E93" s="6">
        <v>16421</v>
      </c>
      <c r="F93" s="2"/>
      <c r="G93" s="6">
        <v>0</v>
      </c>
    </row>
    <row r="94" spans="1:7" s="4" customFormat="1" ht="12.75">
      <c r="A94" s="2" t="s">
        <v>69</v>
      </c>
      <c r="B94" s="2"/>
      <c r="C94" s="7">
        <f>SUM(E94:G94)</f>
        <v>224752</v>
      </c>
      <c r="D94" s="2"/>
      <c r="E94" s="7">
        <f>SUM(E91:E93)</f>
        <v>224752</v>
      </c>
      <c r="F94" s="2"/>
      <c r="G94" s="7">
        <f>SUM(G91:G93)</f>
        <v>0</v>
      </c>
    </row>
    <row r="95" spans="1:7" s="4" customFormat="1" ht="12.75">
      <c r="A95" s="2"/>
      <c r="B95" s="2"/>
      <c r="C95" s="2"/>
      <c r="D95" s="2"/>
      <c r="E95" s="2"/>
      <c r="F95" s="2"/>
      <c r="G95" s="2"/>
    </row>
    <row r="96" spans="1:7" s="4" customFormat="1" ht="12.75">
      <c r="A96" s="2" t="s">
        <v>70</v>
      </c>
      <c r="B96" s="2"/>
      <c r="C96" s="6">
        <f>SUM(E96:G96)</f>
        <v>10083</v>
      </c>
      <c r="D96" s="2"/>
      <c r="E96" s="6">
        <v>10083</v>
      </c>
      <c r="F96" s="2"/>
      <c r="G96" s="6">
        <v>0</v>
      </c>
    </row>
    <row r="97" spans="1:7" s="4" customFormat="1" ht="12.75">
      <c r="A97" s="2"/>
      <c r="B97" s="2"/>
      <c r="C97" s="2"/>
      <c r="D97" s="2"/>
      <c r="E97" s="2"/>
      <c r="F97" s="2"/>
      <c r="G97" s="2"/>
    </row>
    <row r="98" spans="1:7" s="4" customFormat="1" ht="12.75">
      <c r="A98" s="2" t="s">
        <v>71</v>
      </c>
      <c r="B98" s="2"/>
      <c r="C98" s="6">
        <f>SUM(E98:G98)</f>
        <v>52001</v>
      </c>
      <c r="D98" s="2"/>
      <c r="E98" s="6">
        <v>51838</v>
      </c>
      <c r="F98" s="2"/>
      <c r="G98" s="6">
        <v>163</v>
      </c>
    </row>
    <row r="99" spans="1:7" s="4" customFormat="1" ht="12.75">
      <c r="A99" s="2"/>
      <c r="B99" s="2"/>
      <c r="C99" s="2"/>
      <c r="D99" s="2"/>
      <c r="E99" s="2"/>
      <c r="F99" s="2"/>
      <c r="G99" s="2"/>
    </row>
    <row r="100" spans="1:7" s="4" customFormat="1" ht="12.75">
      <c r="A100" s="2" t="s">
        <v>72</v>
      </c>
      <c r="B100" s="2"/>
      <c r="C100" s="2"/>
      <c r="D100" s="2"/>
      <c r="E100" s="2"/>
      <c r="F100" s="2"/>
      <c r="G100" s="2"/>
    </row>
    <row r="101" spans="1:7" s="4" customFormat="1" ht="12.75">
      <c r="A101" s="2" t="s">
        <v>73</v>
      </c>
      <c r="B101" s="2"/>
      <c r="C101" s="2">
        <f aca="true" t="shared" si="3" ref="C101:C106">SUM(E101:G101)</f>
        <v>17596</v>
      </c>
      <c r="D101" s="2"/>
      <c r="E101" s="2">
        <v>0</v>
      </c>
      <c r="F101" s="2"/>
      <c r="G101" s="2">
        <v>17596</v>
      </c>
    </row>
    <row r="102" spans="1:7" s="4" customFormat="1" ht="12.75">
      <c r="A102" s="2" t="s">
        <v>74</v>
      </c>
      <c r="B102" s="2"/>
      <c r="C102" s="3">
        <f t="shared" si="3"/>
        <v>72862</v>
      </c>
      <c r="D102" s="2"/>
      <c r="E102" s="2">
        <v>0</v>
      </c>
      <c r="F102" s="2"/>
      <c r="G102" s="2">
        <v>72862</v>
      </c>
    </row>
    <row r="103" spans="1:7" s="4" customFormat="1" ht="12.75">
      <c r="A103" s="2" t="s">
        <v>75</v>
      </c>
      <c r="B103" s="2"/>
      <c r="C103" s="2">
        <f t="shared" si="3"/>
        <v>48713</v>
      </c>
      <c r="D103" s="2"/>
      <c r="E103" s="2">
        <v>0</v>
      </c>
      <c r="F103" s="2"/>
      <c r="G103" s="2">
        <v>48713</v>
      </c>
    </row>
    <row r="104" spans="1:7" s="4" customFormat="1" ht="12.75">
      <c r="A104" s="2" t="s">
        <v>76</v>
      </c>
      <c r="B104" s="2"/>
      <c r="C104" s="2">
        <f t="shared" si="3"/>
        <v>198089</v>
      </c>
      <c r="D104" s="2"/>
      <c r="E104" s="2">
        <v>0</v>
      </c>
      <c r="F104" s="2"/>
      <c r="G104" s="2">
        <v>198089</v>
      </c>
    </row>
    <row r="105" spans="1:7" s="4" customFormat="1" ht="12.75">
      <c r="A105" s="2" t="s">
        <v>77</v>
      </c>
      <c r="B105" s="2"/>
      <c r="C105" s="6">
        <f t="shared" si="3"/>
        <v>28009</v>
      </c>
      <c r="D105" s="2"/>
      <c r="E105" s="6">
        <v>0</v>
      </c>
      <c r="F105" s="2"/>
      <c r="G105" s="6">
        <v>28009</v>
      </c>
    </row>
    <row r="106" spans="1:7" s="4" customFormat="1" ht="12.75">
      <c r="A106" s="2" t="s">
        <v>78</v>
      </c>
      <c r="B106" s="2"/>
      <c r="C106" s="7">
        <f t="shared" si="3"/>
        <v>365269</v>
      </c>
      <c r="D106" s="2"/>
      <c r="E106" s="7">
        <f>SUM(E101:E105)</f>
        <v>0</v>
      </c>
      <c r="F106" s="2"/>
      <c r="G106" s="7">
        <f>SUM(G101:G105)</f>
        <v>365269</v>
      </c>
    </row>
    <row r="107" spans="1:7" s="4" customFormat="1" ht="12.75">
      <c r="A107" s="2"/>
      <c r="B107" s="2"/>
      <c r="C107" s="2"/>
      <c r="D107" s="2"/>
      <c r="E107" s="2"/>
      <c r="F107" s="2"/>
      <c r="G107" s="2"/>
    </row>
    <row r="108" spans="1:7" s="4" customFormat="1" ht="12.75">
      <c r="A108" s="2" t="s">
        <v>79</v>
      </c>
      <c r="B108" s="2"/>
      <c r="C108" s="2"/>
      <c r="D108" s="2"/>
      <c r="E108" s="2"/>
      <c r="F108" s="2"/>
      <c r="G108" s="2"/>
    </row>
    <row r="109" spans="1:7" s="4" customFormat="1" ht="12.75">
      <c r="A109" s="2" t="s">
        <v>130</v>
      </c>
      <c r="B109" s="2"/>
      <c r="C109" s="3">
        <f>SUM(E109:G109)</f>
        <v>79218</v>
      </c>
      <c r="D109" s="3"/>
      <c r="E109" s="3">
        <v>0</v>
      </c>
      <c r="F109" s="3"/>
      <c r="G109" s="3">
        <v>79218</v>
      </c>
    </row>
    <row r="110" spans="1:7" s="4" customFormat="1" ht="12.75">
      <c r="A110" s="2" t="s">
        <v>131</v>
      </c>
      <c r="B110" s="2"/>
      <c r="C110" s="6">
        <f>SUM(E110:G110)</f>
        <v>100260</v>
      </c>
      <c r="D110" s="3"/>
      <c r="E110" s="6">
        <v>0</v>
      </c>
      <c r="F110" s="3"/>
      <c r="G110" s="6">
        <v>100260</v>
      </c>
    </row>
    <row r="111" spans="1:7" s="4" customFormat="1" ht="12.75">
      <c r="A111" s="2" t="s">
        <v>124</v>
      </c>
      <c r="B111" s="2"/>
      <c r="C111" s="7">
        <f>SUM(E111:G111)</f>
        <v>179478</v>
      </c>
      <c r="D111" s="3"/>
      <c r="E111" s="7">
        <f>SUM(E109:E110)</f>
        <v>0</v>
      </c>
      <c r="F111" s="3"/>
      <c r="G111" s="7">
        <f>SUM(G109:G110)</f>
        <v>179478</v>
      </c>
    </row>
    <row r="112" spans="1:7" s="4" customFormat="1" ht="12.75">
      <c r="A112" s="2"/>
      <c r="B112" s="2"/>
      <c r="C112" s="2"/>
      <c r="D112" s="2"/>
      <c r="E112" s="2"/>
      <c r="F112" s="2"/>
      <c r="G112" s="2"/>
    </row>
    <row r="113" spans="1:7" s="4" customFormat="1" ht="12.75">
      <c r="A113" s="2" t="s">
        <v>80</v>
      </c>
      <c r="B113" s="2"/>
      <c r="C113" s="6">
        <f>SUM(E113:G113)</f>
        <v>34796</v>
      </c>
      <c r="D113" s="2"/>
      <c r="E113" s="6">
        <v>18256</v>
      </c>
      <c r="F113" s="2"/>
      <c r="G113" s="6">
        <v>16540</v>
      </c>
    </row>
    <row r="114" spans="1:7" s="4" customFormat="1" ht="12.75">
      <c r="A114" s="2"/>
      <c r="B114" s="2"/>
      <c r="C114" s="2"/>
      <c r="D114" s="2"/>
      <c r="E114" s="2"/>
      <c r="F114" s="2"/>
      <c r="G114" s="2"/>
    </row>
    <row r="115" spans="1:7" s="4" customFormat="1" ht="12.75">
      <c r="A115" s="2" t="s">
        <v>127</v>
      </c>
      <c r="B115" s="2"/>
      <c r="C115" s="2"/>
      <c r="D115" s="2"/>
      <c r="E115" s="2"/>
      <c r="F115" s="2"/>
      <c r="G115" s="2"/>
    </row>
    <row r="116" spans="1:7" s="4" customFormat="1" ht="12.75">
      <c r="A116" s="2" t="s">
        <v>81</v>
      </c>
      <c r="B116" s="2"/>
      <c r="C116" s="3">
        <f>SUM(E116:G116)</f>
        <v>96543</v>
      </c>
      <c r="D116" s="2"/>
      <c r="E116" s="2">
        <v>96543</v>
      </c>
      <c r="F116" s="2"/>
      <c r="G116" s="2">
        <v>0</v>
      </c>
    </row>
    <row r="117" spans="1:7" s="4" customFormat="1" ht="12.75">
      <c r="A117" s="2" t="s">
        <v>68</v>
      </c>
      <c r="B117" s="2"/>
      <c r="C117" s="2">
        <f>SUM(E117:G117)</f>
        <v>20049</v>
      </c>
      <c r="D117" s="2"/>
      <c r="E117" s="2">
        <v>20049</v>
      </c>
      <c r="F117" s="2"/>
      <c r="G117" s="2">
        <v>0</v>
      </c>
    </row>
    <row r="118" spans="1:7" s="4" customFormat="1" ht="12.75">
      <c r="A118" s="2" t="s">
        <v>82</v>
      </c>
      <c r="B118" s="2"/>
      <c r="C118" s="6">
        <f>SUM(E118:G118)</f>
        <v>129917</v>
      </c>
      <c r="D118" s="2"/>
      <c r="E118" s="6">
        <v>129917</v>
      </c>
      <c r="F118" s="2"/>
      <c r="G118" s="6">
        <v>0</v>
      </c>
    </row>
    <row r="119" spans="1:7" s="4" customFormat="1" ht="12.75">
      <c r="A119" s="3" t="s">
        <v>128</v>
      </c>
      <c r="B119" s="2"/>
      <c r="C119" s="7">
        <f>SUM(E119:G119)</f>
        <v>246509</v>
      </c>
      <c r="D119" s="2"/>
      <c r="E119" s="7">
        <f>SUM(E116:E118)</f>
        <v>246509</v>
      </c>
      <c r="F119" s="2"/>
      <c r="G119" s="7">
        <f>SUM(G116:G118)</f>
        <v>0</v>
      </c>
    </row>
    <row r="120" spans="1:7" s="4" customFormat="1" ht="12.75">
      <c r="A120" s="2"/>
      <c r="B120" s="2"/>
      <c r="C120" s="2"/>
      <c r="D120" s="2"/>
      <c r="E120" s="2"/>
      <c r="F120" s="2"/>
      <c r="G120" s="2"/>
    </row>
    <row r="121" spans="1:7" s="4" customFormat="1" ht="12.75">
      <c r="A121" s="2" t="s">
        <v>83</v>
      </c>
      <c r="B121" s="2"/>
      <c r="C121" s="6">
        <f>SUM(E121:G121)</f>
        <v>1058</v>
      </c>
      <c r="D121" s="3"/>
      <c r="E121" s="6">
        <v>0</v>
      </c>
      <c r="F121" s="2"/>
      <c r="G121" s="6">
        <v>1058</v>
      </c>
    </row>
    <row r="122" spans="1:7" s="4" customFormat="1" ht="12.75">
      <c r="A122" s="2"/>
      <c r="B122" s="2"/>
      <c r="C122" s="2"/>
      <c r="D122" s="2"/>
      <c r="E122" s="2"/>
      <c r="F122" s="2"/>
      <c r="G122" s="2"/>
    </row>
    <row r="123" spans="1:7" s="4" customFormat="1" ht="12.75">
      <c r="A123" s="2" t="s">
        <v>116</v>
      </c>
      <c r="B123" s="2"/>
      <c r="C123" s="6">
        <f>SUM(E123:G123)</f>
        <v>20001</v>
      </c>
      <c r="D123" s="3"/>
      <c r="E123" s="6">
        <v>20001</v>
      </c>
      <c r="F123" s="2"/>
      <c r="G123" s="6">
        <v>0</v>
      </c>
    </row>
    <row r="124" spans="1:7" s="4" customFormat="1" ht="12.75">
      <c r="A124" s="2"/>
      <c r="B124" s="2"/>
      <c r="C124" s="3"/>
      <c r="D124" s="3"/>
      <c r="E124" s="3"/>
      <c r="F124" s="2"/>
      <c r="G124" s="3"/>
    </row>
    <row r="125" spans="1:7" s="4" customFormat="1" ht="12.75">
      <c r="A125" s="2" t="s">
        <v>84</v>
      </c>
      <c r="B125" s="2"/>
      <c r="C125" s="2"/>
      <c r="D125" s="2"/>
      <c r="E125" s="2"/>
      <c r="F125" s="2"/>
      <c r="G125" s="2"/>
    </row>
    <row r="126" spans="1:7" s="4" customFormat="1" ht="12.75">
      <c r="A126" s="2" t="s">
        <v>129</v>
      </c>
      <c r="B126" s="2"/>
      <c r="C126" s="2">
        <f>SUM(E126:G126)</f>
        <v>133872</v>
      </c>
      <c r="D126" s="2"/>
      <c r="E126" s="2">
        <v>133872</v>
      </c>
      <c r="F126" s="2"/>
      <c r="G126" s="2">
        <v>0</v>
      </c>
    </row>
    <row r="127" spans="1:7" s="4" customFormat="1" ht="12.75">
      <c r="A127" s="2" t="s">
        <v>85</v>
      </c>
      <c r="B127" s="2"/>
      <c r="C127" s="2">
        <f aca="true" t="shared" si="4" ref="C127:C138">SUM(E127:G127)</f>
        <v>17586</v>
      </c>
      <c r="D127" s="2"/>
      <c r="E127" s="2">
        <v>17586</v>
      </c>
      <c r="F127" s="2"/>
      <c r="G127" s="2">
        <v>0</v>
      </c>
    </row>
    <row r="128" spans="1:7" s="18" customFormat="1" ht="12.75">
      <c r="A128" s="19" t="s">
        <v>86</v>
      </c>
      <c r="B128" s="17"/>
      <c r="C128" s="17">
        <f t="shared" si="4"/>
        <v>97315</v>
      </c>
      <c r="D128" s="17"/>
      <c r="E128" s="17">
        <v>97315</v>
      </c>
      <c r="F128" s="17"/>
      <c r="G128" s="17">
        <v>0</v>
      </c>
    </row>
    <row r="129" spans="1:7" s="4" customFormat="1" ht="12.75">
      <c r="A129" s="3" t="s">
        <v>125</v>
      </c>
      <c r="B129" s="2"/>
      <c r="C129" s="2">
        <f t="shared" si="4"/>
        <v>1279</v>
      </c>
      <c r="D129" s="2"/>
      <c r="E129" s="2">
        <v>1279</v>
      </c>
      <c r="F129" s="2"/>
      <c r="G129" s="2">
        <v>0</v>
      </c>
    </row>
    <row r="130" spans="1:7" s="4" customFormat="1" ht="12.75">
      <c r="A130" s="2" t="s">
        <v>87</v>
      </c>
      <c r="B130" s="2"/>
      <c r="C130" s="2">
        <f t="shared" si="4"/>
        <v>1060610</v>
      </c>
      <c r="D130" s="2"/>
      <c r="E130" s="2">
        <v>0</v>
      </c>
      <c r="F130" s="2"/>
      <c r="G130" s="2">
        <v>1060610</v>
      </c>
    </row>
    <row r="131" spans="1:7" s="4" customFormat="1" ht="12.75">
      <c r="A131" s="2" t="s">
        <v>88</v>
      </c>
      <c r="B131" s="2"/>
      <c r="C131" s="2">
        <f t="shared" si="4"/>
        <v>640022</v>
      </c>
      <c r="D131" s="2"/>
      <c r="E131" s="2">
        <v>640022</v>
      </c>
      <c r="F131" s="2"/>
      <c r="G131" s="2">
        <v>0</v>
      </c>
    </row>
    <row r="132" spans="1:7" s="4" customFormat="1" ht="12.75">
      <c r="A132" s="2" t="s">
        <v>89</v>
      </c>
      <c r="B132" s="2"/>
      <c r="C132" s="2">
        <f t="shared" si="4"/>
        <v>665985</v>
      </c>
      <c r="D132" s="2"/>
      <c r="E132" s="2">
        <v>665985</v>
      </c>
      <c r="F132" s="2"/>
      <c r="G132" s="2">
        <v>0</v>
      </c>
    </row>
    <row r="133" spans="1:7" s="4" customFormat="1" ht="12.75">
      <c r="A133" s="2" t="s">
        <v>90</v>
      </c>
      <c r="B133" s="2"/>
      <c r="C133" s="2">
        <f t="shared" si="4"/>
        <v>73582</v>
      </c>
      <c r="D133" s="2"/>
      <c r="E133" s="2">
        <v>73582</v>
      </c>
      <c r="F133" s="2"/>
      <c r="G133" s="2">
        <v>0</v>
      </c>
    </row>
    <row r="134" spans="1:7" s="4" customFormat="1" ht="12.75">
      <c r="A134" s="2" t="s">
        <v>68</v>
      </c>
      <c r="B134" s="2"/>
      <c r="C134" s="2">
        <f>SUM(E134:G134)</f>
        <v>10923</v>
      </c>
      <c r="D134" s="2"/>
      <c r="E134" s="2">
        <v>10923</v>
      </c>
      <c r="F134" s="2"/>
      <c r="G134" s="2">
        <v>0</v>
      </c>
    </row>
    <row r="135" spans="1:7" s="4" customFormat="1" ht="12.75">
      <c r="A135" s="2" t="s">
        <v>91</v>
      </c>
      <c r="B135" s="2"/>
      <c r="C135" s="2">
        <f t="shared" si="4"/>
        <v>73122</v>
      </c>
      <c r="D135" s="2"/>
      <c r="E135" s="2">
        <v>73122</v>
      </c>
      <c r="F135" s="2"/>
      <c r="G135" s="2">
        <v>0</v>
      </c>
    </row>
    <row r="136" spans="1:7" s="4" customFormat="1" ht="12.75">
      <c r="A136" s="2" t="s">
        <v>92</v>
      </c>
      <c r="B136" s="2"/>
      <c r="C136" s="2">
        <f t="shared" si="4"/>
        <v>8377</v>
      </c>
      <c r="D136" s="2"/>
      <c r="E136" s="2">
        <v>8377</v>
      </c>
      <c r="F136" s="2"/>
      <c r="G136" s="2">
        <v>0</v>
      </c>
    </row>
    <row r="137" spans="1:7" s="4" customFormat="1" ht="12.75">
      <c r="A137" s="2" t="s">
        <v>93</v>
      </c>
      <c r="B137" s="2"/>
      <c r="C137" s="6">
        <f t="shared" si="4"/>
        <v>4994248</v>
      </c>
      <c r="D137" s="2"/>
      <c r="E137" s="6">
        <v>4994248</v>
      </c>
      <c r="F137" s="2"/>
      <c r="G137" s="6">
        <v>0</v>
      </c>
    </row>
    <row r="138" spans="1:7" s="4" customFormat="1" ht="12.75">
      <c r="A138" s="2" t="s">
        <v>94</v>
      </c>
      <c r="B138" s="2"/>
      <c r="C138" s="7">
        <f t="shared" si="4"/>
        <v>7776921</v>
      </c>
      <c r="D138" s="2"/>
      <c r="E138" s="7">
        <f>SUM(E126:E137)</f>
        <v>6716311</v>
      </c>
      <c r="F138" s="2"/>
      <c r="G138" s="7">
        <f>SUM(G126:G137)</f>
        <v>1060610</v>
      </c>
    </row>
    <row r="139" spans="1:7" s="4" customFormat="1" ht="12.75">
      <c r="A139" s="2"/>
      <c r="B139" s="2"/>
      <c r="C139" s="2"/>
      <c r="D139" s="2"/>
      <c r="E139" s="2"/>
      <c r="F139" s="2"/>
      <c r="G139" s="2"/>
    </row>
    <row r="140" spans="1:7" s="4" customFormat="1" ht="12.75">
      <c r="A140" s="2" t="s">
        <v>95</v>
      </c>
      <c r="B140" s="2"/>
      <c r="C140" s="6">
        <f>SUM(E140:G140)</f>
        <v>10972</v>
      </c>
      <c r="D140" s="2"/>
      <c r="E140" s="6">
        <v>-11920</v>
      </c>
      <c r="F140" s="2"/>
      <c r="G140" s="6">
        <v>22892</v>
      </c>
    </row>
    <row r="141" spans="1:7" s="4" customFormat="1" ht="12.75">
      <c r="A141" s="2"/>
      <c r="B141" s="2"/>
      <c r="C141" s="2"/>
      <c r="D141" s="2"/>
      <c r="E141" s="2"/>
      <c r="F141" s="2"/>
      <c r="G141" s="2"/>
    </row>
    <row r="142" spans="1:7" s="18" customFormat="1" ht="12.75">
      <c r="A142" s="17" t="s">
        <v>16</v>
      </c>
      <c r="B142" s="17"/>
      <c r="C142" s="21">
        <f>SUM(E142:G142)</f>
        <v>10015462</v>
      </c>
      <c r="D142" s="17"/>
      <c r="E142" s="21">
        <f>E42+E51+E59+E66+E68+E72+E77+E88+E94+E96+E106+E113+E121+E138+E140+E119+E111+E98+E82+E74+E70+E123</f>
        <v>8343485</v>
      </c>
      <c r="F142" s="17"/>
      <c r="G142" s="21">
        <f>G42+G51+G59+G66+G68+G72+G77+G88+G94+G96+G106+G113+G121+G138+G140+G119+G111+G98+G82+G74+G70+G123</f>
        <v>1671977</v>
      </c>
    </row>
    <row r="143" spans="1:7" s="4" customFormat="1" ht="12.75">
      <c r="A143" s="2"/>
      <c r="B143" s="2"/>
      <c r="C143" s="2"/>
      <c r="D143" s="2"/>
      <c r="E143" s="2"/>
      <c r="F143" s="2"/>
      <c r="G143" s="2"/>
    </row>
    <row r="144" spans="1:7" s="18" customFormat="1" ht="12.75">
      <c r="A144" s="17" t="s">
        <v>17</v>
      </c>
      <c r="B144" s="17"/>
      <c r="C144" s="21">
        <f>SUM(E144:G144)</f>
        <v>136492751</v>
      </c>
      <c r="D144" s="17"/>
      <c r="E144" s="21">
        <v>0</v>
      </c>
      <c r="F144" s="17"/>
      <c r="G144" s="21">
        <v>136492751</v>
      </c>
    </row>
    <row r="145" spans="1:7" s="4" customFormat="1" ht="12.75">
      <c r="A145" s="2"/>
      <c r="B145" s="2"/>
      <c r="C145" s="2"/>
      <c r="D145" s="2"/>
      <c r="E145" s="2"/>
      <c r="F145" s="2"/>
      <c r="G145" s="2"/>
    </row>
    <row r="146" spans="1:7" s="18" customFormat="1" ht="12.75">
      <c r="A146" s="17" t="s">
        <v>18</v>
      </c>
      <c r="B146" s="17"/>
      <c r="C146" s="17"/>
      <c r="D146" s="17"/>
      <c r="E146" s="17"/>
      <c r="F146" s="17"/>
      <c r="G146" s="17"/>
    </row>
    <row r="147" spans="1:7" s="4" customFormat="1" ht="12.75">
      <c r="A147" s="2" t="s">
        <v>96</v>
      </c>
      <c r="B147" s="2"/>
      <c r="C147" s="2">
        <f aca="true" t="shared" si="5" ref="C147:C170">SUM(E147:G147)</f>
        <v>393662</v>
      </c>
      <c r="D147" s="2"/>
      <c r="E147" s="2">
        <v>393662</v>
      </c>
      <c r="F147" s="2"/>
      <c r="G147" s="2">
        <v>0</v>
      </c>
    </row>
    <row r="148" spans="1:7" s="18" customFormat="1" ht="12.75">
      <c r="A148" s="17" t="s">
        <v>97</v>
      </c>
      <c r="B148" s="17"/>
      <c r="C148" s="17">
        <f t="shared" si="5"/>
        <v>170972</v>
      </c>
      <c r="D148" s="17"/>
      <c r="E148" s="17">
        <v>170972</v>
      </c>
      <c r="F148" s="17"/>
      <c r="G148" s="17">
        <v>0</v>
      </c>
    </row>
    <row r="149" spans="1:7" s="4" customFormat="1" ht="12.75">
      <c r="A149" s="2" t="s">
        <v>98</v>
      </c>
      <c r="B149" s="2"/>
      <c r="C149" s="2">
        <f t="shared" si="5"/>
        <v>197</v>
      </c>
      <c r="D149" s="2"/>
      <c r="E149" s="2">
        <v>197</v>
      </c>
      <c r="F149" s="2"/>
      <c r="G149" s="2">
        <v>0</v>
      </c>
    </row>
    <row r="150" spans="1:7" s="18" customFormat="1" ht="12.75">
      <c r="A150" s="17" t="s">
        <v>55</v>
      </c>
      <c r="B150" s="17"/>
      <c r="C150" s="17">
        <f t="shared" si="5"/>
        <v>932263</v>
      </c>
      <c r="D150" s="17"/>
      <c r="E150" s="17">
        <v>932263</v>
      </c>
      <c r="F150" s="17"/>
      <c r="G150" s="17">
        <v>0</v>
      </c>
    </row>
    <row r="151" spans="1:7" s="4" customFormat="1" ht="12.75">
      <c r="A151" s="2" t="s">
        <v>23</v>
      </c>
      <c r="B151" s="2"/>
      <c r="C151" s="2">
        <f t="shared" si="5"/>
        <v>59207</v>
      </c>
      <c r="D151" s="2"/>
      <c r="E151" s="2">
        <v>59207</v>
      </c>
      <c r="F151" s="2"/>
      <c r="G151" s="2">
        <v>0</v>
      </c>
    </row>
    <row r="152" spans="1:7" s="18" customFormat="1" ht="12.75">
      <c r="A152" s="17" t="s">
        <v>99</v>
      </c>
      <c r="B152" s="17"/>
      <c r="C152" s="17">
        <f t="shared" si="5"/>
        <v>306640</v>
      </c>
      <c r="D152" s="17"/>
      <c r="E152" s="17">
        <v>306640</v>
      </c>
      <c r="F152" s="17"/>
      <c r="G152" s="17">
        <v>0</v>
      </c>
    </row>
    <row r="153" spans="1:7" s="4" customFormat="1" ht="12.75">
      <c r="A153" s="2" t="s">
        <v>100</v>
      </c>
      <c r="B153" s="2"/>
      <c r="C153" s="2">
        <f t="shared" si="5"/>
        <v>2076761</v>
      </c>
      <c r="D153" s="2"/>
      <c r="E153" s="2">
        <v>0</v>
      </c>
      <c r="F153" s="2"/>
      <c r="G153" s="2">
        <v>2076761</v>
      </c>
    </row>
    <row r="154" spans="1:7" s="18" customFormat="1" ht="12.75">
      <c r="A154" s="17" t="s">
        <v>101</v>
      </c>
      <c r="B154" s="17"/>
      <c r="C154" s="17">
        <f t="shared" si="5"/>
        <v>64353</v>
      </c>
      <c r="D154" s="17"/>
      <c r="E154" s="17">
        <v>0</v>
      </c>
      <c r="F154" s="17"/>
      <c r="G154" s="17">
        <v>64353</v>
      </c>
    </row>
    <row r="155" spans="1:7" s="4" customFormat="1" ht="12.75">
      <c r="A155" s="2" t="s">
        <v>102</v>
      </c>
      <c r="B155" s="2"/>
      <c r="C155" s="2">
        <f t="shared" si="5"/>
        <v>6460409</v>
      </c>
      <c r="D155" s="2"/>
      <c r="E155" s="2">
        <v>4201093</v>
      </c>
      <c r="F155" s="2"/>
      <c r="G155" s="2">
        <v>2259316</v>
      </c>
    </row>
    <row r="156" spans="1:7" s="4" customFormat="1" ht="12.75">
      <c r="A156" s="2" t="s">
        <v>103</v>
      </c>
      <c r="B156" s="2"/>
      <c r="C156" s="2">
        <f t="shared" si="5"/>
        <v>8285</v>
      </c>
      <c r="D156" s="2"/>
      <c r="E156" s="2">
        <v>8285</v>
      </c>
      <c r="F156" s="2"/>
      <c r="G156" s="2">
        <v>0</v>
      </c>
    </row>
    <row r="157" spans="1:7" s="4" customFormat="1" ht="12.75">
      <c r="A157" s="2" t="s">
        <v>15</v>
      </c>
      <c r="B157" s="2"/>
      <c r="C157" s="2">
        <f t="shared" si="5"/>
        <v>723482</v>
      </c>
      <c r="D157" s="2"/>
      <c r="E157" s="2">
        <f>664351+2</f>
        <v>664353</v>
      </c>
      <c r="F157" s="2"/>
      <c r="G157" s="2">
        <f>59131-2</f>
        <v>59129</v>
      </c>
    </row>
    <row r="158" spans="1:7" s="4" customFormat="1" ht="12.75">
      <c r="A158" s="2" t="s">
        <v>117</v>
      </c>
      <c r="B158" s="2"/>
      <c r="C158" s="2">
        <f>SUM(E158:G158)</f>
        <v>8771</v>
      </c>
      <c r="D158" s="2"/>
      <c r="E158" s="2">
        <v>8771</v>
      </c>
      <c r="F158" s="2"/>
      <c r="G158" s="2">
        <v>0</v>
      </c>
    </row>
    <row r="159" spans="1:7" s="4" customFormat="1" ht="12.75">
      <c r="A159" s="2" t="s">
        <v>118</v>
      </c>
      <c r="B159" s="2"/>
      <c r="C159" s="2">
        <f>SUM(E159:G159)</f>
        <v>236696</v>
      </c>
      <c r="D159" s="2"/>
      <c r="E159" s="2">
        <v>0</v>
      </c>
      <c r="F159" s="2"/>
      <c r="G159" s="2">
        <v>236696</v>
      </c>
    </row>
    <row r="160" spans="1:7" s="4" customFormat="1" ht="12.75">
      <c r="A160" s="2" t="s">
        <v>126</v>
      </c>
      <c r="B160" s="2"/>
      <c r="C160" s="2">
        <f>SUM(E160:G160)</f>
        <v>16865</v>
      </c>
      <c r="D160" s="2"/>
      <c r="E160" s="2">
        <v>16865</v>
      </c>
      <c r="F160" s="2"/>
      <c r="G160" s="2">
        <v>0</v>
      </c>
    </row>
    <row r="161" spans="1:7" s="4" customFormat="1" ht="12.75">
      <c r="A161" s="2" t="s">
        <v>104</v>
      </c>
      <c r="B161" s="2"/>
      <c r="C161" s="2">
        <f t="shared" si="5"/>
        <v>3238</v>
      </c>
      <c r="D161" s="2"/>
      <c r="E161" s="2">
        <v>3238</v>
      </c>
      <c r="F161" s="2"/>
      <c r="G161" s="2">
        <v>0</v>
      </c>
    </row>
    <row r="162" spans="1:7" s="4" customFormat="1" ht="12.75">
      <c r="A162" s="2" t="s">
        <v>105</v>
      </c>
      <c r="B162" s="2"/>
      <c r="C162" s="2">
        <f t="shared" si="5"/>
        <v>19893716</v>
      </c>
      <c r="D162" s="2"/>
      <c r="E162" s="2">
        <v>4264248</v>
      </c>
      <c r="F162" s="2"/>
      <c r="G162" s="2">
        <v>15629468</v>
      </c>
    </row>
    <row r="163" spans="1:7" s="4" customFormat="1" ht="12.75">
      <c r="A163" s="2" t="s">
        <v>106</v>
      </c>
      <c r="B163" s="2"/>
      <c r="C163" s="2">
        <f t="shared" si="5"/>
        <v>127667</v>
      </c>
      <c r="D163" s="2"/>
      <c r="E163" s="2">
        <v>127667</v>
      </c>
      <c r="F163" s="2"/>
      <c r="G163" s="2">
        <v>0</v>
      </c>
    </row>
    <row r="164" spans="1:7" s="4" customFormat="1" ht="12.75">
      <c r="A164" s="2" t="s">
        <v>107</v>
      </c>
      <c r="B164" s="2"/>
      <c r="C164" s="2">
        <f t="shared" si="5"/>
        <v>1998430</v>
      </c>
      <c r="D164" s="2"/>
      <c r="E164" s="2">
        <v>1211873</v>
      </c>
      <c r="F164" s="2"/>
      <c r="G164" s="2">
        <v>786557</v>
      </c>
    </row>
    <row r="165" spans="1:7" s="4" customFormat="1" ht="12.75">
      <c r="A165" s="2" t="s">
        <v>108</v>
      </c>
      <c r="B165" s="2"/>
      <c r="C165" s="2">
        <f t="shared" si="5"/>
        <v>155745</v>
      </c>
      <c r="D165" s="2"/>
      <c r="E165" s="2">
        <v>155745</v>
      </c>
      <c r="F165" s="2"/>
      <c r="G165" s="2">
        <v>0</v>
      </c>
    </row>
    <row r="166" spans="1:7" s="4" customFormat="1" ht="12.75">
      <c r="A166" s="2" t="s">
        <v>109</v>
      </c>
      <c r="B166" s="2"/>
      <c r="C166" s="2">
        <f t="shared" si="5"/>
        <v>10060</v>
      </c>
      <c r="D166" s="2"/>
      <c r="E166" s="2">
        <v>10060</v>
      </c>
      <c r="F166" s="2"/>
      <c r="G166" s="2">
        <v>0</v>
      </c>
    </row>
    <row r="167" spans="1:7" s="4" customFormat="1" ht="12.75">
      <c r="A167" s="2" t="s">
        <v>110</v>
      </c>
      <c r="B167" s="2"/>
      <c r="C167" s="2">
        <f t="shared" si="5"/>
        <v>67175</v>
      </c>
      <c r="D167" s="2"/>
      <c r="E167" s="2">
        <v>67175</v>
      </c>
      <c r="F167" s="2"/>
      <c r="G167" s="2">
        <v>0</v>
      </c>
    </row>
    <row r="168" spans="1:7" s="4" customFormat="1" ht="12.75">
      <c r="A168" s="2" t="s">
        <v>111</v>
      </c>
      <c r="B168" s="2"/>
      <c r="C168" s="2">
        <f t="shared" si="5"/>
        <v>714763</v>
      </c>
      <c r="D168" s="2"/>
      <c r="E168" s="2">
        <v>43116</v>
      </c>
      <c r="F168" s="2"/>
      <c r="G168" s="2">
        <v>671647</v>
      </c>
    </row>
    <row r="169" spans="1:7" s="4" customFormat="1" ht="12.75">
      <c r="A169" s="2" t="s">
        <v>112</v>
      </c>
      <c r="B169" s="2"/>
      <c r="C169" s="6">
        <f t="shared" si="5"/>
        <v>907654</v>
      </c>
      <c r="D169" s="2"/>
      <c r="E169" s="6">
        <v>0</v>
      </c>
      <c r="F169" s="2"/>
      <c r="G169" s="6">
        <v>907654</v>
      </c>
    </row>
    <row r="170" spans="1:7" s="4" customFormat="1" ht="12.75">
      <c r="A170" s="2" t="s">
        <v>19</v>
      </c>
      <c r="B170" s="2"/>
      <c r="C170" s="7">
        <f t="shared" si="5"/>
        <v>35337011</v>
      </c>
      <c r="D170" s="2"/>
      <c r="E170" s="7">
        <f>SUM(E147:E169)</f>
        <v>12645430</v>
      </c>
      <c r="F170" s="2"/>
      <c r="G170" s="7">
        <f>SUM(G147:G169)</f>
        <v>22691581</v>
      </c>
    </row>
    <row r="171" spans="1:7" s="4" customFormat="1" ht="12.75">
      <c r="A171" s="2"/>
      <c r="B171" s="2"/>
      <c r="C171" s="2"/>
      <c r="D171" s="2"/>
      <c r="E171" s="2"/>
      <c r="F171" s="2"/>
      <c r="G171" s="2"/>
    </row>
    <row r="172" spans="1:7" s="4" customFormat="1" ht="13.5" thickBot="1">
      <c r="A172" s="2" t="s">
        <v>20</v>
      </c>
      <c r="B172" s="2"/>
      <c r="C172" s="23">
        <f>SUM(E172:G172)</f>
        <v>737135454</v>
      </c>
      <c r="D172" s="2"/>
      <c r="E172" s="23">
        <f>E18+E25+E30+E32+E142+E144+E170+E34+E36</f>
        <v>392839186</v>
      </c>
      <c r="F172" s="2"/>
      <c r="G172" s="23">
        <f>G18+G25+G30+G32+G142+G144+G170+G34+G36</f>
        <v>344296268</v>
      </c>
    </row>
    <row r="173" spans="1:7" s="4" customFormat="1" ht="13.5" thickTop="1">
      <c r="A173" s="2"/>
      <c r="B173" s="2"/>
      <c r="C173" s="2"/>
      <c r="D173" s="2"/>
      <c r="E173" s="2"/>
      <c r="F173" s="2"/>
      <c r="G173" s="2"/>
    </row>
    <row r="174" spans="1:7" s="4" customFormat="1" ht="12.75">
      <c r="A174" s="2"/>
      <c r="B174" s="2"/>
      <c r="C174" s="2"/>
      <c r="D174" s="2"/>
      <c r="E174" s="2"/>
      <c r="F174" s="2"/>
      <c r="G174" s="2"/>
    </row>
    <row r="175" spans="1:7" s="4" customFormat="1" ht="12.75">
      <c r="A175" s="2"/>
      <c r="B175" s="2"/>
      <c r="C175" s="2"/>
      <c r="D175" s="2"/>
      <c r="E175" s="2"/>
      <c r="F175" s="2"/>
      <c r="G175" s="2"/>
    </row>
    <row r="176" spans="1:7" s="4" customFormat="1" ht="12.75">
      <c r="A176" s="2"/>
      <c r="B176" s="2"/>
      <c r="C176" s="2"/>
      <c r="D176" s="2"/>
      <c r="E176" s="2"/>
      <c r="F176" s="2"/>
      <c r="G176" s="2"/>
    </row>
    <row r="177" spans="1:7" s="4" customFormat="1" ht="12.75">
      <c r="A177" s="2"/>
      <c r="B177" s="2"/>
      <c r="C177" s="2"/>
      <c r="D177" s="2"/>
      <c r="E177" s="2"/>
      <c r="F177" s="2"/>
      <c r="G177" s="2"/>
    </row>
  </sheetData>
  <sheetProtection/>
  <mergeCells count="3">
    <mergeCell ref="A3:G3"/>
    <mergeCell ref="A5:G5"/>
    <mergeCell ref="A6:G6"/>
  </mergeCells>
  <conditionalFormatting sqref="A12:IV172">
    <cfRule type="expression" priority="1" dxfId="0" stopIfTrue="1">
      <formula>MOD(ROW(),2)=0</formula>
    </cfRule>
  </conditionalFormatting>
  <printOptions horizontalCentered="1"/>
  <pageMargins left="0.5" right="0.5" top="0.25" bottom="0.35" header="0.5" footer="0.5"/>
  <pageSetup fitToHeight="0" fitToWidth="1" horizontalDpi="600" verticalDpi="600" orientation="portrait" scale="89" r:id="rId1"/>
  <rowBreaks count="1" manualBreakCount="1"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2007-08-23T14:01:02Z</cp:lastPrinted>
  <dcterms:created xsi:type="dcterms:W3CDTF">2004-06-25T18:43:46Z</dcterms:created>
  <dcterms:modified xsi:type="dcterms:W3CDTF">2007-10-04T19:39:58Z</dcterms:modified>
  <cp:category/>
  <cp:version/>
  <cp:contentType/>
  <cp:contentStatus/>
</cp:coreProperties>
</file>