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Eunice" sheetId="1" r:id="rId1"/>
  </sheets>
  <externalReferences>
    <externalReference r:id="rId4"/>
  </externalReferences>
  <definedNames>
    <definedName name="_xlnm.Print_Area" localSheetId="0">'Eunice'!$A$1:$H$78</definedName>
  </definedNames>
  <calcPr fullCalcOnLoad="1"/>
</workbook>
</file>

<file path=xl/sharedStrings.xml><?xml version="1.0" encoding="utf-8"?>
<sst xmlns="http://schemas.openxmlformats.org/spreadsheetml/2006/main" count="71" uniqueCount="56">
  <si>
    <t>LSU AT EUNICE</t>
  </si>
  <si>
    <t>STATEMENT OF NET ASSETS</t>
  </si>
  <si>
    <t>ASSETS</t>
  </si>
  <si>
    <t>2007</t>
  </si>
  <si>
    <t>2006</t>
  </si>
  <si>
    <t>Current Assets</t>
  </si>
  <si>
    <t>Cash and cash equivalents</t>
  </si>
  <si>
    <t>Investments</t>
  </si>
  <si>
    <t>Accounts receivable, net</t>
  </si>
  <si>
    <t>Pledges receivable</t>
  </si>
  <si>
    <t>Due from other campuses</t>
  </si>
  <si>
    <t>Due from State Treasury</t>
  </si>
  <si>
    <t>Due from Federal Government</t>
  </si>
  <si>
    <t>Inventories</t>
  </si>
  <si>
    <t>Deferred charges and prepaid expenses</t>
  </si>
  <si>
    <t>Notes receivable</t>
  </si>
  <si>
    <t>Other current assets</t>
  </si>
  <si>
    <t xml:space="preserve">       </t>
  </si>
  <si>
    <t>Total current assets</t>
  </si>
  <si>
    <t>Noncurrent Assets</t>
  </si>
  <si>
    <t>Restricted assets:</t>
  </si>
  <si>
    <t>Other</t>
  </si>
  <si>
    <t>Capital assets, net</t>
  </si>
  <si>
    <t>Assets under capital leases, net</t>
  </si>
  <si>
    <t>Other noncurrent assets</t>
  </si>
  <si>
    <t xml:space="preserve">      </t>
  </si>
  <si>
    <t>Total noncurrent assets</t>
  </si>
  <si>
    <t>Total assets</t>
  </si>
  <si>
    <t>LIABILITIES</t>
  </si>
  <si>
    <t>Current Liabilities</t>
  </si>
  <si>
    <t>Accounts payable and accrued liabilities</t>
  </si>
  <si>
    <t>Due to other campuses</t>
  </si>
  <si>
    <t>Due to State Treasury</t>
  </si>
  <si>
    <t>Due to Federal Government</t>
  </si>
  <si>
    <t>Deferred revenues</t>
  </si>
  <si>
    <t>Amounts held in custody for others</t>
  </si>
  <si>
    <t>Compensated absences payable</t>
  </si>
  <si>
    <t>Capital lease obligations</t>
  </si>
  <si>
    <t>Claims and litigation payable</t>
  </si>
  <si>
    <t>Notes payable</t>
  </si>
  <si>
    <t>Contracts payable</t>
  </si>
  <si>
    <t>Reimbursement contracts payable</t>
  </si>
  <si>
    <t>Bonds payable</t>
  </si>
  <si>
    <t>Other current liabilities</t>
  </si>
  <si>
    <t>Total current liabilities</t>
  </si>
  <si>
    <t>Noncurrent Liabilities</t>
  </si>
  <si>
    <t>Other noncurrent liabilities</t>
  </si>
  <si>
    <t>Total noncurrent liabilities</t>
  </si>
  <si>
    <t>Total liabilities</t>
  </si>
  <si>
    <t>NET ASSETS</t>
  </si>
  <si>
    <t>Invested in capital assets, net of related debt</t>
  </si>
  <si>
    <t>Restricted for:</t>
  </si>
  <si>
    <t>Nonexpendable</t>
  </si>
  <si>
    <t>Expendable</t>
  </si>
  <si>
    <t>Unrestricted</t>
  </si>
  <si>
    <t>Total net assets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</si>
</sst>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8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18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164" fontId="19" fillId="0" borderId="0" xfId="42" applyNumberFormat="1" applyFont="1" applyAlignment="1">
      <alignment vertical="center"/>
    </xf>
    <xf numFmtId="164" fontId="19" fillId="0" borderId="0" xfId="42" applyNumberFormat="1" applyFont="1" applyAlignment="1">
      <alignment horizontal="center" vertical="center"/>
    </xf>
    <xf numFmtId="164" fontId="21" fillId="0" borderId="0" xfId="42" applyNumberFormat="1" applyFont="1" applyAlignment="1">
      <alignment horizontal="center" vertical="center"/>
    </xf>
    <xf numFmtId="164" fontId="22" fillId="0" borderId="0" xfId="42" applyNumberFormat="1" applyFont="1" applyAlignment="1">
      <alignment horizontal="center" vertical="center"/>
    </xf>
    <xf numFmtId="164" fontId="21" fillId="0" borderId="0" xfId="42" applyNumberFormat="1" applyFont="1" applyAlignment="1">
      <alignment horizontal="center" vertical="center"/>
    </xf>
    <xf numFmtId="164" fontId="22" fillId="0" borderId="0" xfId="42" applyNumberFormat="1" applyFont="1" applyAlignment="1">
      <alignment horizontal="center" vertical="center"/>
    </xf>
    <xf numFmtId="49" fontId="22" fillId="0" borderId="0" xfId="42" applyNumberFormat="1" applyFont="1" applyAlignment="1">
      <alignment horizontal="center" vertical="center"/>
    </xf>
    <xf numFmtId="164" fontId="19" fillId="0" borderId="0" xfId="42" applyNumberFormat="1" applyFont="1" applyFill="1" applyAlignment="1">
      <alignment vertical="center"/>
    </xf>
    <xf numFmtId="164" fontId="19" fillId="0" borderId="0" xfId="42" applyNumberFormat="1" applyFont="1" applyFill="1" applyAlignment="1">
      <alignment horizontal="center" vertical="center"/>
    </xf>
    <xf numFmtId="165" fontId="19" fillId="0" borderId="0" xfId="44" applyNumberFormat="1" applyFont="1" applyFill="1" applyAlignment="1">
      <alignment vertical="center"/>
    </xf>
    <xf numFmtId="164" fontId="19" fillId="0" borderId="10" xfId="42" applyNumberFormat="1" applyFont="1" applyFill="1" applyBorder="1" applyAlignment="1">
      <alignment vertical="center"/>
    </xf>
    <xf numFmtId="164" fontId="21" fillId="0" borderId="0" xfId="42" applyNumberFormat="1" applyFont="1" applyFill="1" applyAlignment="1">
      <alignment horizontal="center" vertical="center"/>
    </xf>
    <xf numFmtId="164" fontId="22" fillId="0" borderId="0" xfId="42" applyNumberFormat="1" applyFont="1" applyFill="1" applyAlignment="1">
      <alignment horizontal="center" vertical="center"/>
    </xf>
    <xf numFmtId="164" fontId="19" fillId="0" borderId="11" xfId="42" applyNumberFormat="1" applyFont="1" applyFill="1" applyBorder="1" applyAlignment="1">
      <alignment vertical="center"/>
    </xf>
    <xf numFmtId="165" fontId="19" fillId="0" borderId="12" xfId="44" applyNumberFormat="1" applyFont="1" applyFill="1" applyBorder="1" applyAlignment="1">
      <alignment vertical="center"/>
    </xf>
    <xf numFmtId="164" fontId="20" fillId="33" borderId="13" xfId="42" applyNumberFormat="1" applyFont="1" applyFill="1" applyBorder="1" applyAlignment="1">
      <alignment vertical="center"/>
    </xf>
    <xf numFmtId="164" fontId="20" fillId="33" borderId="14" xfId="42" applyNumberFormat="1" applyFont="1" applyFill="1" applyBorder="1" applyAlignment="1">
      <alignment vertical="center"/>
    </xf>
    <xf numFmtId="164" fontId="20" fillId="33" borderId="15" xfId="42" applyNumberFormat="1" applyFont="1" applyFill="1" applyBorder="1" applyAlignment="1">
      <alignment vertical="center"/>
    </xf>
    <xf numFmtId="164" fontId="20" fillId="33" borderId="16" xfId="42" applyNumberFormat="1" applyFont="1" applyFill="1" applyBorder="1" applyAlignment="1">
      <alignment horizontal="center" vertical="center"/>
    </xf>
    <xf numFmtId="164" fontId="20" fillId="33" borderId="0" xfId="42" applyNumberFormat="1" applyFont="1" applyFill="1" applyBorder="1" applyAlignment="1">
      <alignment horizontal="center" vertical="center"/>
    </xf>
    <xf numFmtId="164" fontId="20" fillId="33" borderId="17" xfId="42" applyNumberFormat="1" applyFont="1" applyFill="1" applyBorder="1" applyAlignment="1">
      <alignment horizontal="center" vertical="center"/>
    </xf>
    <xf numFmtId="164" fontId="20" fillId="33" borderId="16" xfId="42" applyNumberFormat="1" applyFont="1" applyFill="1" applyBorder="1" applyAlignment="1">
      <alignment vertical="center"/>
    </xf>
    <xf numFmtId="164" fontId="20" fillId="33" borderId="0" xfId="42" applyNumberFormat="1" applyFont="1" applyFill="1" applyBorder="1" applyAlignment="1">
      <alignment vertical="center"/>
    </xf>
    <xf numFmtId="164" fontId="20" fillId="33" borderId="17" xfId="42" applyNumberFormat="1" applyFont="1" applyFill="1" applyBorder="1" applyAlignment="1">
      <alignment vertical="center"/>
    </xf>
    <xf numFmtId="164" fontId="20" fillId="33" borderId="18" xfId="42" applyNumberFormat="1" applyFont="1" applyFill="1" applyBorder="1" applyAlignment="1">
      <alignment horizontal="center" vertical="center"/>
    </xf>
    <xf numFmtId="164" fontId="20" fillId="33" borderId="19" xfId="42" applyNumberFormat="1" applyFont="1" applyFill="1" applyBorder="1" applyAlignment="1">
      <alignment horizontal="center" vertical="center"/>
    </xf>
    <xf numFmtId="164" fontId="20" fillId="33" borderId="20" xfId="42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STMT\2006-07\SNA%20FY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BRC"/>
      <sheetName val="System"/>
      <sheetName val="LSU"/>
      <sheetName val="LSU revised 9.17.07"/>
      <sheetName val="Alex"/>
      <sheetName val="Eunice"/>
      <sheetName val="Law"/>
      <sheetName val="Ag Center"/>
      <sheetName val="Consol Univ  FY07"/>
      <sheetName val="Component Units"/>
      <sheetName val="OSRAP Consol"/>
    </sheetNames>
    <sheetDataSet>
      <sheetData sheetId="0">
        <row r="6">
          <cell r="A6" t="str">
            <v>AS OF JUNE 30, 2007 AND 2006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Z207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3.7109375" style="1" customWidth="1"/>
    <col min="2" max="2" width="3.00390625" style="1" customWidth="1"/>
    <col min="3" max="3" width="2.421875" style="1" customWidth="1"/>
    <col min="4" max="4" width="45.7109375" style="1" customWidth="1"/>
    <col min="5" max="5" width="3.7109375" style="1" customWidth="1"/>
    <col min="6" max="6" width="14.7109375" style="1" customWidth="1"/>
    <col min="7" max="7" width="3.7109375" style="1" customWidth="1"/>
    <col min="8" max="8" width="14.7109375" style="1" customWidth="1"/>
    <col min="9" max="9" width="1.8515625" style="1" customWidth="1"/>
    <col min="10" max="10" width="11.57421875" style="2" customWidth="1"/>
    <col min="11" max="11" width="2.00390625" style="2" customWidth="1"/>
    <col min="12" max="12" width="10.7109375" style="2" customWidth="1"/>
    <col min="13" max="13" width="1.8515625" style="2" customWidth="1"/>
    <col min="14" max="14" width="9.140625" style="2" customWidth="1"/>
    <col min="15" max="15" width="2.00390625" style="2" customWidth="1"/>
    <col min="16" max="16" width="10.00390625" style="2" customWidth="1"/>
    <col min="17" max="17" width="1.7109375" style="2" customWidth="1"/>
    <col min="18" max="18" width="9.140625" style="2" customWidth="1"/>
    <col min="19" max="19" width="1.421875" style="2" customWidth="1"/>
    <col min="20" max="20" width="9.140625" style="2" customWidth="1"/>
    <col min="21" max="21" width="1.8515625" style="2" customWidth="1"/>
    <col min="22" max="22" width="9.140625" style="2" customWidth="1"/>
    <col min="23" max="23" width="1.8515625" style="2" customWidth="1"/>
    <col min="24" max="24" width="9.140625" style="2" customWidth="1"/>
    <col min="25" max="25" width="2.140625" style="2" customWidth="1"/>
    <col min="26" max="26" width="10.00390625" style="2" customWidth="1"/>
    <col min="27" max="27" width="2.00390625" style="2" customWidth="1"/>
    <col min="28" max="28" width="10.00390625" style="2" customWidth="1"/>
    <col min="29" max="29" width="2.00390625" style="2" customWidth="1"/>
    <col min="30" max="52" width="9.140625" style="2" customWidth="1"/>
    <col min="53" max="16384" width="9.140625" style="1" customWidth="1"/>
  </cols>
  <sheetData>
    <row r="1" ht="12.75" thickBot="1"/>
    <row r="2" spans="1:8" ht="10.5" customHeight="1">
      <c r="A2" s="16"/>
      <c r="B2" s="17"/>
      <c r="C2" s="17"/>
      <c r="D2" s="17"/>
      <c r="E2" s="17"/>
      <c r="F2" s="17"/>
      <c r="G2" s="17"/>
      <c r="H2" s="18"/>
    </row>
    <row r="3" spans="1:8" ht="12">
      <c r="A3" s="19" t="s">
        <v>0</v>
      </c>
      <c r="B3" s="20"/>
      <c r="C3" s="20"/>
      <c r="D3" s="20"/>
      <c r="E3" s="20"/>
      <c r="F3" s="20"/>
      <c r="G3" s="20"/>
      <c r="H3" s="21"/>
    </row>
    <row r="4" spans="1:8" ht="8.25" customHeight="1">
      <c r="A4" s="22"/>
      <c r="B4" s="23"/>
      <c r="C4" s="23"/>
      <c r="D4" s="23"/>
      <c r="E4" s="23"/>
      <c r="F4" s="23"/>
      <c r="G4" s="23"/>
      <c r="H4" s="24"/>
    </row>
    <row r="5" spans="1:8" ht="12">
      <c r="A5" s="19" t="s">
        <v>1</v>
      </c>
      <c r="B5" s="20"/>
      <c r="C5" s="20"/>
      <c r="D5" s="20"/>
      <c r="E5" s="20"/>
      <c r="F5" s="20"/>
      <c r="G5" s="20"/>
      <c r="H5" s="21"/>
    </row>
    <row r="6" spans="1:8" ht="12">
      <c r="A6" s="19" t="str">
        <f>'[1]PBRC'!A6</f>
        <v>AS OF JUNE 30, 2007 AND 2006</v>
      </c>
      <c r="B6" s="20"/>
      <c r="C6" s="20"/>
      <c r="D6" s="20"/>
      <c r="E6" s="20"/>
      <c r="F6" s="20"/>
      <c r="G6" s="20"/>
      <c r="H6" s="21"/>
    </row>
    <row r="7" spans="1:8" ht="10.5" customHeight="1" thickBot="1">
      <c r="A7" s="25"/>
      <c r="B7" s="26"/>
      <c r="C7" s="26"/>
      <c r="D7" s="26"/>
      <c r="E7" s="26"/>
      <c r="F7" s="26"/>
      <c r="G7" s="26"/>
      <c r="H7" s="27"/>
    </row>
    <row r="9" spans="1:8" ht="12.75">
      <c r="A9" s="3" t="s">
        <v>2</v>
      </c>
      <c r="B9" s="4"/>
      <c r="C9" s="4"/>
      <c r="D9" s="4"/>
      <c r="E9" s="4"/>
      <c r="F9" s="4"/>
      <c r="G9" s="4"/>
      <c r="H9" s="4"/>
    </row>
    <row r="10" spans="1:8" ht="12.75">
      <c r="A10" s="5"/>
      <c r="B10" s="6"/>
      <c r="C10" s="6"/>
      <c r="D10" s="6"/>
      <c r="E10" s="6"/>
      <c r="F10" s="7" t="s">
        <v>3</v>
      </c>
      <c r="G10" s="7"/>
      <c r="H10" s="7" t="s">
        <v>4</v>
      </c>
    </row>
    <row r="11" spans="1:52" s="8" customFormat="1" ht="12">
      <c r="A11" s="8" t="s">
        <v>5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</row>
    <row r="12" spans="2:52" s="8" customFormat="1" ht="12">
      <c r="B12" s="8" t="s">
        <v>6</v>
      </c>
      <c r="F12" s="10">
        <f>4069166-1</f>
        <v>4069165</v>
      </c>
      <c r="H12" s="10">
        <v>3112275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</row>
    <row r="13" spans="2:52" s="8" customFormat="1" ht="12">
      <c r="B13" s="8" t="s">
        <v>7</v>
      </c>
      <c r="F13" s="8">
        <v>40920</v>
      </c>
      <c r="H13" s="8">
        <v>33791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</row>
    <row r="14" spans="2:52" s="8" customFormat="1" ht="12">
      <c r="B14" s="8" t="s">
        <v>8</v>
      </c>
      <c r="F14" s="8">
        <v>768617</v>
      </c>
      <c r="H14" s="8">
        <v>1072018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</row>
    <row r="15" spans="2:52" s="8" customFormat="1" ht="12">
      <c r="B15" s="8" t="s">
        <v>9</v>
      </c>
      <c r="F15" s="8">
        <v>0</v>
      </c>
      <c r="H15" s="8">
        <v>0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</row>
    <row r="16" spans="2:52" s="8" customFormat="1" ht="12">
      <c r="B16" s="8" t="s">
        <v>10</v>
      </c>
      <c r="F16" s="8">
        <v>0</v>
      </c>
      <c r="H16" s="8">
        <v>0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</row>
    <row r="17" spans="2:52" s="8" customFormat="1" ht="12">
      <c r="B17" s="8" t="s">
        <v>11</v>
      </c>
      <c r="F17" s="8">
        <v>0</v>
      </c>
      <c r="H17" s="8">
        <v>92163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2:52" s="8" customFormat="1" ht="12">
      <c r="B18" s="8" t="s">
        <v>12</v>
      </c>
      <c r="F18" s="8">
        <v>0</v>
      </c>
      <c r="H18" s="8">
        <v>0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2:52" s="8" customFormat="1" ht="12">
      <c r="B19" s="8" t="s">
        <v>13</v>
      </c>
      <c r="F19" s="8">
        <v>297769</v>
      </c>
      <c r="H19" s="8">
        <v>266828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2:52" s="8" customFormat="1" ht="12">
      <c r="B20" s="8" t="s">
        <v>14</v>
      </c>
      <c r="F20" s="8">
        <v>3904</v>
      </c>
      <c r="H20" s="8">
        <v>2820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</row>
    <row r="21" spans="2:52" s="8" customFormat="1" ht="12">
      <c r="B21" s="8" t="s">
        <v>15</v>
      </c>
      <c r="F21" s="8">
        <v>70229</v>
      </c>
      <c r="H21" s="8">
        <v>72587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</row>
    <row r="22" spans="2:52" s="8" customFormat="1" ht="12">
      <c r="B22" s="8" t="s">
        <v>16</v>
      </c>
      <c r="F22" s="8">
        <v>0</v>
      </c>
      <c r="H22" s="8">
        <v>0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</row>
    <row r="23" spans="2:52" s="8" customFormat="1" ht="12">
      <c r="B23" s="8" t="s">
        <v>17</v>
      </c>
      <c r="C23" s="8" t="s">
        <v>18</v>
      </c>
      <c r="F23" s="11">
        <f>SUM(F12:F22)</f>
        <v>5250604</v>
      </c>
      <c r="H23" s="11">
        <f>SUM(H12:H22)</f>
        <v>4652482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</row>
    <row r="24" spans="10:52" s="8" customFormat="1" ht="12"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</row>
    <row r="25" spans="1:52" s="8" customFormat="1" ht="12">
      <c r="A25" s="8" t="s">
        <v>19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</row>
    <row r="26" spans="2:52" s="8" customFormat="1" ht="12">
      <c r="B26" s="8" t="s">
        <v>20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</row>
    <row r="27" spans="3:52" s="8" customFormat="1" ht="12">
      <c r="C27" s="8" t="s">
        <v>6</v>
      </c>
      <c r="F27" s="8">
        <f>268689+95855</f>
        <v>364544</v>
      </c>
      <c r="H27" s="8">
        <f>333923+95135</f>
        <v>429058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</row>
    <row r="28" spans="3:52" s="8" customFormat="1" ht="12">
      <c r="C28" s="8" t="s">
        <v>7</v>
      </c>
      <c r="F28" s="8">
        <f>258603+355542</f>
        <v>614145</v>
      </c>
      <c r="H28" s="8">
        <f>256433+522188</f>
        <v>778621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</row>
    <row r="29" spans="3:52" s="8" customFormat="1" ht="12">
      <c r="C29" s="8" t="s">
        <v>8</v>
      </c>
      <c r="F29" s="8">
        <v>0</v>
      </c>
      <c r="H29" s="8">
        <v>0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</row>
    <row r="30" spans="3:52" s="8" customFormat="1" ht="12">
      <c r="C30" s="8" t="s">
        <v>15</v>
      </c>
      <c r="F30" s="8">
        <v>500143</v>
      </c>
      <c r="H30" s="8">
        <v>471975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</row>
    <row r="31" spans="3:52" s="8" customFormat="1" ht="12">
      <c r="C31" s="8" t="s">
        <v>21</v>
      </c>
      <c r="F31" s="8">
        <v>0</v>
      </c>
      <c r="H31" s="8">
        <v>16188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</row>
    <row r="32" spans="2:52" s="8" customFormat="1" ht="12">
      <c r="B32" s="8" t="s">
        <v>7</v>
      </c>
      <c r="F32" s="8">
        <v>0</v>
      </c>
      <c r="H32" s="8">
        <v>0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</row>
    <row r="33" spans="2:52" s="8" customFormat="1" ht="12">
      <c r="B33" s="8" t="s">
        <v>9</v>
      </c>
      <c r="F33" s="8">
        <v>0</v>
      </c>
      <c r="H33" s="8">
        <v>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</row>
    <row r="34" spans="2:52" s="8" customFormat="1" ht="12">
      <c r="B34" s="8" t="s">
        <v>15</v>
      </c>
      <c r="F34" s="8">
        <v>0</v>
      </c>
      <c r="H34" s="8">
        <v>0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</row>
    <row r="35" spans="2:52" s="8" customFormat="1" ht="12">
      <c r="B35" s="8" t="s">
        <v>22</v>
      </c>
      <c r="F35" s="8">
        <v>19164708</v>
      </c>
      <c r="H35" s="8">
        <v>19985101</v>
      </c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</row>
    <row r="36" spans="2:52" s="8" customFormat="1" ht="12">
      <c r="B36" s="8" t="s">
        <v>23</v>
      </c>
      <c r="F36" s="8">
        <v>0</v>
      </c>
      <c r="H36" s="8">
        <v>0</v>
      </c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</row>
    <row r="37" spans="2:52" s="8" customFormat="1" ht="12">
      <c r="B37" s="8" t="s">
        <v>24</v>
      </c>
      <c r="F37" s="8">
        <v>0</v>
      </c>
      <c r="H37" s="8">
        <v>0</v>
      </c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</row>
    <row r="38" spans="2:52" s="8" customFormat="1" ht="12">
      <c r="B38" s="8" t="s">
        <v>25</v>
      </c>
      <c r="C38" s="8" t="s">
        <v>26</v>
      </c>
      <c r="F38" s="11">
        <f>SUM(F27:F37)</f>
        <v>20643540</v>
      </c>
      <c r="H38" s="11">
        <f>SUM(H27:H37)</f>
        <v>21680943</v>
      </c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</row>
    <row r="39" spans="4:52" s="8" customFormat="1" ht="12">
      <c r="D39" s="8" t="s">
        <v>27</v>
      </c>
      <c r="F39" s="11">
        <f>SUM(F23+F38)</f>
        <v>25894144</v>
      </c>
      <c r="H39" s="11">
        <f>SUM(H23+H38)</f>
        <v>26333425</v>
      </c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</row>
    <row r="40" spans="10:52" s="8" customFormat="1" ht="12"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</row>
    <row r="41" spans="1:52" s="8" customFormat="1" ht="12.75">
      <c r="A41" s="12" t="s">
        <v>28</v>
      </c>
      <c r="B41" s="13"/>
      <c r="C41" s="13"/>
      <c r="D41" s="13"/>
      <c r="E41" s="13"/>
      <c r="F41" s="13"/>
      <c r="G41" s="13"/>
      <c r="H41" s="13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</row>
    <row r="42" spans="1:52" s="8" customFormat="1" ht="12">
      <c r="A42" s="8" t="s">
        <v>29</v>
      </c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</row>
    <row r="43" spans="2:52" s="8" customFormat="1" ht="12">
      <c r="B43" s="8" t="s">
        <v>30</v>
      </c>
      <c r="F43" s="8">
        <f>272177+287137</f>
        <v>559314</v>
      </c>
      <c r="H43" s="8">
        <f>391579+248599</f>
        <v>640178</v>
      </c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</row>
    <row r="44" spans="2:52" s="8" customFormat="1" ht="12">
      <c r="B44" s="8" t="s">
        <v>31</v>
      </c>
      <c r="F44" s="8">
        <v>0</v>
      </c>
      <c r="H44" s="8">
        <v>0</v>
      </c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</row>
    <row r="45" spans="2:52" s="8" customFormat="1" ht="12">
      <c r="B45" s="8" t="s">
        <v>32</v>
      </c>
      <c r="F45" s="8">
        <v>0</v>
      </c>
      <c r="H45" s="8">
        <v>0</v>
      </c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</row>
    <row r="46" spans="2:52" s="8" customFormat="1" ht="12">
      <c r="B46" s="8" t="s">
        <v>33</v>
      </c>
      <c r="F46" s="8">
        <v>0</v>
      </c>
      <c r="H46" s="8">
        <v>0</v>
      </c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</row>
    <row r="47" spans="2:52" s="8" customFormat="1" ht="12">
      <c r="B47" s="8" t="s">
        <v>34</v>
      </c>
      <c r="F47" s="8">
        <v>441626</v>
      </c>
      <c r="H47" s="8">
        <v>422710</v>
      </c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  <row r="48" spans="2:52" s="8" customFormat="1" ht="12">
      <c r="B48" s="8" t="s">
        <v>35</v>
      </c>
      <c r="F48" s="8">
        <v>60767</v>
      </c>
      <c r="H48" s="8">
        <v>38679</v>
      </c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</row>
    <row r="49" spans="2:52" s="8" customFormat="1" ht="12">
      <c r="B49" s="8" t="s">
        <v>36</v>
      </c>
      <c r="F49" s="8">
        <v>61736</v>
      </c>
      <c r="H49" s="8">
        <v>63348</v>
      </c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</row>
    <row r="50" spans="2:52" s="8" customFormat="1" ht="12">
      <c r="B50" s="8" t="s">
        <v>37</v>
      </c>
      <c r="F50" s="8">
        <v>0</v>
      </c>
      <c r="H50" s="8">
        <v>0</v>
      </c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</row>
    <row r="51" spans="2:52" s="8" customFormat="1" ht="12">
      <c r="B51" s="8" t="s">
        <v>38</v>
      </c>
      <c r="F51" s="8">
        <v>0</v>
      </c>
      <c r="H51" s="8">
        <v>0</v>
      </c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</row>
    <row r="52" spans="2:52" s="8" customFormat="1" ht="12">
      <c r="B52" s="8" t="s">
        <v>39</v>
      </c>
      <c r="F52" s="8">
        <v>0</v>
      </c>
      <c r="H52" s="8">
        <v>0</v>
      </c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</row>
    <row r="53" spans="2:52" s="8" customFormat="1" ht="12">
      <c r="B53" s="8" t="s">
        <v>40</v>
      </c>
      <c r="F53" s="8">
        <v>0</v>
      </c>
      <c r="H53" s="8">
        <v>0</v>
      </c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</row>
    <row r="54" spans="2:52" s="8" customFormat="1" ht="12">
      <c r="B54" s="8" t="s">
        <v>41</v>
      </c>
      <c r="F54" s="8">
        <v>0</v>
      </c>
      <c r="H54" s="8">
        <v>0</v>
      </c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</row>
    <row r="55" spans="2:52" s="8" customFormat="1" ht="12">
      <c r="B55" s="8" t="s">
        <v>42</v>
      </c>
      <c r="F55" s="8">
        <v>105000</v>
      </c>
      <c r="H55" s="8">
        <v>90000</v>
      </c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</row>
    <row r="56" spans="2:52" s="8" customFormat="1" ht="12">
      <c r="B56" s="8" t="s">
        <v>43</v>
      </c>
      <c r="F56" s="8">
        <v>0</v>
      </c>
      <c r="H56" s="8">
        <v>0</v>
      </c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</row>
    <row r="57" spans="3:52" s="8" customFormat="1" ht="12">
      <c r="C57" s="8" t="s">
        <v>44</v>
      </c>
      <c r="F57" s="11">
        <f>SUM(F43:F56)</f>
        <v>1228443</v>
      </c>
      <c r="H57" s="11">
        <f>SUM(H43:H56)</f>
        <v>1254915</v>
      </c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</row>
    <row r="58" spans="10:52" s="8" customFormat="1" ht="12"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</row>
    <row r="59" spans="1:52" s="8" customFormat="1" ht="12">
      <c r="A59" s="8" t="s">
        <v>45</v>
      </c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</row>
    <row r="60" spans="2:52" s="8" customFormat="1" ht="12">
      <c r="B60" s="8" t="s">
        <v>35</v>
      </c>
      <c r="F60" s="8">
        <v>0</v>
      </c>
      <c r="H60" s="8">
        <v>0</v>
      </c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</row>
    <row r="61" spans="2:52" s="8" customFormat="1" ht="12">
      <c r="B61" s="8" t="s">
        <v>36</v>
      </c>
      <c r="F61" s="8">
        <v>600293</v>
      </c>
      <c r="H61" s="8">
        <v>576450</v>
      </c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</row>
    <row r="62" spans="2:52" s="8" customFormat="1" ht="12">
      <c r="B62" s="8" t="s">
        <v>37</v>
      </c>
      <c r="F62" s="8">
        <v>0</v>
      </c>
      <c r="H62" s="8">
        <v>0</v>
      </c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</row>
    <row r="63" spans="2:52" s="8" customFormat="1" ht="12">
      <c r="B63" s="8" t="s">
        <v>38</v>
      </c>
      <c r="F63" s="8">
        <v>0</v>
      </c>
      <c r="H63" s="8">
        <v>0</v>
      </c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</row>
    <row r="64" spans="2:52" s="8" customFormat="1" ht="12">
      <c r="B64" s="8" t="s">
        <v>39</v>
      </c>
      <c r="F64" s="8">
        <v>0</v>
      </c>
      <c r="H64" s="8">
        <v>0</v>
      </c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</row>
    <row r="65" spans="2:52" s="8" customFormat="1" ht="12">
      <c r="B65" s="8" t="s">
        <v>40</v>
      </c>
      <c r="F65" s="8">
        <v>0</v>
      </c>
      <c r="H65" s="8">
        <v>0</v>
      </c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</row>
    <row r="66" spans="2:52" s="8" customFormat="1" ht="12">
      <c r="B66" s="8" t="s">
        <v>41</v>
      </c>
      <c r="F66" s="8">
        <v>0</v>
      </c>
      <c r="H66" s="8">
        <v>0</v>
      </c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</row>
    <row r="67" spans="2:52" s="8" customFormat="1" ht="12">
      <c r="B67" s="8" t="s">
        <v>42</v>
      </c>
      <c r="F67" s="8">
        <v>7973862</v>
      </c>
      <c r="H67" s="8">
        <v>8085000</v>
      </c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</row>
    <row r="68" spans="2:52" s="8" customFormat="1" ht="12">
      <c r="B68" s="8" t="s">
        <v>46</v>
      </c>
      <c r="F68" s="8">
        <v>-40215</v>
      </c>
      <c r="H68" s="8">
        <v>-43481</v>
      </c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</row>
    <row r="69" spans="3:52" s="8" customFormat="1" ht="12">
      <c r="C69" s="8" t="s">
        <v>47</v>
      </c>
      <c r="F69" s="11">
        <f>SUM(F60:F68)</f>
        <v>8533940</v>
      </c>
      <c r="H69" s="11">
        <f>SUM(H60:H68)</f>
        <v>8617969</v>
      </c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</row>
    <row r="70" spans="4:52" s="8" customFormat="1" ht="12">
      <c r="D70" s="8" t="s">
        <v>48</v>
      </c>
      <c r="F70" s="14">
        <f>SUM(F57+F69)</f>
        <v>9762383</v>
      </c>
      <c r="H70" s="14">
        <f>SUM(H57+H69)</f>
        <v>9872884</v>
      </c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</row>
    <row r="71" spans="10:52" s="8" customFormat="1" ht="12"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</row>
    <row r="72" spans="1:52" s="8" customFormat="1" ht="12" customHeight="1">
      <c r="A72" s="12" t="s">
        <v>49</v>
      </c>
      <c r="B72" s="13"/>
      <c r="C72" s="13"/>
      <c r="D72" s="13"/>
      <c r="E72" s="13"/>
      <c r="F72" s="13"/>
      <c r="G72" s="13"/>
      <c r="H72" s="13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</row>
    <row r="73" spans="2:52" s="8" customFormat="1" ht="12">
      <c r="B73" s="8" t="s">
        <v>50</v>
      </c>
      <c r="F73" s="8">
        <v>13263270</v>
      </c>
      <c r="H73" s="8">
        <v>13816752</v>
      </c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</row>
    <row r="74" spans="2:52" s="8" customFormat="1" ht="12">
      <c r="B74" s="8" t="s">
        <v>51</v>
      </c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</row>
    <row r="75" spans="3:52" s="8" customFormat="1" ht="12">
      <c r="C75" s="8" t="s">
        <v>52</v>
      </c>
      <c r="F75" s="8">
        <v>275936</v>
      </c>
      <c r="H75" s="8">
        <v>273766</v>
      </c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</row>
    <row r="76" spans="3:52" s="8" customFormat="1" ht="12">
      <c r="C76" s="8" t="s">
        <v>53</v>
      </c>
      <c r="F76" s="8">
        <v>2479689</v>
      </c>
      <c r="H76" s="8">
        <v>2291244</v>
      </c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</row>
    <row r="77" spans="2:52" s="8" customFormat="1" ht="12">
      <c r="B77" s="8" t="s">
        <v>54</v>
      </c>
      <c r="F77" s="8">
        <v>112866</v>
      </c>
      <c r="H77" s="8">
        <v>78779</v>
      </c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</row>
    <row r="78" spans="4:52" s="8" customFormat="1" ht="12.75" thickBot="1">
      <c r="D78" s="8" t="s">
        <v>55</v>
      </c>
      <c r="F78" s="15">
        <f>SUM(F73:F77)</f>
        <v>16131761</v>
      </c>
      <c r="H78" s="15">
        <f>SUM(H73:H77)</f>
        <v>16460541</v>
      </c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</row>
    <row r="79" spans="10:52" s="8" customFormat="1" ht="12.75" thickTop="1"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</row>
    <row r="80" spans="10:52" s="8" customFormat="1" ht="12"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</row>
    <row r="81" spans="10:52" s="8" customFormat="1" ht="12"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</row>
    <row r="82" spans="10:52" s="8" customFormat="1" ht="12"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</row>
    <row r="83" spans="10:52" s="8" customFormat="1" ht="12"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</row>
    <row r="84" spans="10:52" s="8" customFormat="1" ht="12"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</row>
    <row r="85" spans="10:52" s="8" customFormat="1" ht="12"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</row>
    <row r="86" spans="10:52" s="8" customFormat="1" ht="12"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</row>
    <row r="87" spans="10:52" s="8" customFormat="1" ht="12"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</row>
    <row r="88" spans="10:52" s="8" customFormat="1" ht="12"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</row>
    <row r="89" spans="10:52" s="8" customFormat="1" ht="12"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</row>
    <row r="90" spans="10:52" s="8" customFormat="1" ht="12"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</row>
    <row r="91" spans="10:52" s="8" customFormat="1" ht="12"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</row>
    <row r="92" spans="10:52" s="8" customFormat="1" ht="12"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</row>
    <row r="93" spans="10:52" s="8" customFormat="1" ht="12"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</row>
    <row r="94" spans="10:52" s="8" customFormat="1" ht="12"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</row>
    <row r="95" spans="10:52" s="8" customFormat="1" ht="12"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</row>
    <row r="96" spans="10:52" s="8" customFormat="1" ht="12"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</row>
    <row r="97" spans="10:52" s="8" customFormat="1" ht="12"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</row>
    <row r="98" spans="10:52" s="8" customFormat="1" ht="12"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</row>
    <row r="99" spans="10:52" s="8" customFormat="1" ht="12"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</row>
    <row r="100" spans="10:52" s="8" customFormat="1" ht="12"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</row>
    <row r="101" spans="10:52" s="8" customFormat="1" ht="12"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</row>
    <row r="102" spans="10:52" s="8" customFormat="1" ht="12"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</row>
    <row r="103" spans="10:52" s="8" customFormat="1" ht="12"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</row>
    <row r="104" spans="10:52" s="8" customFormat="1" ht="12"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</row>
    <row r="105" spans="10:52" s="8" customFormat="1" ht="12"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</row>
    <row r="106" spans="10:52" s="8" customFormat="1" ht="12"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</row>
    <row r="107" spans="10:52" s="8" customFormat="1" ht="12"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</row>
    <row r="108" spans="10:52" s="8" customFormat="1" ht="12"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</row>
    <row r="109" spans="10:52" s="8" customFormat="1" ht="12"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</row>
    <row r="110" spans="10:52" s="8" customFormat="1" ht="12"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</row>
    <row r="111" spans="10:52" s="8" customFormat="1" ht="12"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</row>
    <row r="112" spans="10:52" s="8" customFormat="1" ht="12"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</row>
    <row r="113" spans="10:52" s="8" customFormat="1" ht="12"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</row>
    <row r="114" spans="10:52" s="8" customFormat="1" ht="12"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</row>
    <row r="115" spans="10:52" s="8" customFormat="1" ht="12"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</row>
    <row r="116" spans="10:52" s="8" customFormat="1" ht="12"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</row>
    <row r="117" spans="10:52" s="8" customFormat="1" ht="12"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</row>
    <row r="118" spans="10:52" s="8" customFormat="1" ht="12"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</row>
    <row r="119" spans="10:52" s="8" customFormat="1" ht="12"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</row>
    <row r="120" spans="10:52" s="8" customFormat="1" ht="12"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</row>
    <row r="121" spans="10:52" s="8" customFormat="1" ht="12"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</row>
    <row r="122" spans="10:52" s="8" customFormat="1" ht="12"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</row>
    <row r="123" spans="10:52" s="8" customFormat="1" ht="12"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</row>
    <row r="124" spans="10:52" s="8" customFormat="1" ht="12"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</row>
    <row r="125" spans="10:52" s="8" customFormat="1" ht="12"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</row>
    <row r="126" spans="10:52" s="8" customFormat="1" ht="12"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</row>
    <row r="127" spans="10:52" s="8" customFormat="1" ht="12"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</row>
    <row r="128" spans="10:52" s="8" customFormat="1" ht="12"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</row>
    <row r="129" spans="10:52" s="8" customFormat="1" ht="12"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</row>
    <row r="130" spans="10:52" s="8" customFormat="1" ht="12"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</row>
    <row r="131" spans="10:52" s="8" customFormat="1" ht="12"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</row>
    <row r="132" spans="10:52" s="8" customFormat="1" ht="12"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</row>
    <row r="133" spans="10:52" s="8" customFormat="1" ht="12"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</row>
    <row r="134" spans="10:52" s="8" customFormat="1" ht="12"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</row>
    <row r="135" spans="10:52" s="8" customFormat="1" ht="12"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</row>
    <row r="136" spans="10:52" s="8" customFormat="1" ht="12"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</row>
    <row r="137" spans="10:52" s="8" customFormat="1" ht="12"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</row>
    <row r="138" spans="10:52" s="8" customFormat="1" ht="12"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</row>
    <row r="139" spans="10:52" s="8" customFormat="1" ht="12"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</row>
    <row r="140" spans="10:52" s="8" customFormat="1" ht="12"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</row>
    <row r="141" spans="10:52" s="8" customFormat="1" ht="12"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</row>
    <row r="142" spans="10:52" s="8" customFormat="1" ht="12"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</row>
    <row r="143" spans="10:52" s="8" customFormat="1" ht="12"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</row>
    <row r="144" spans="10:52" s="8" customFormat="1" ht="12"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</row>
    <row r="145" spans="10:52" s="8" customFormat="1" ht="12"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</row>
    <row r="146" spans="10:52" s="8" customFormat="1" ht="12"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</row>
    <row r="147" spans="10:52" s="8" customFormat="1" ht="12"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</row>
    <row r="148" spans="10:52" s="8" customFormat="1" ht="12"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</row>
    <row r="149" spans="10:52" s="8" customFormat="1" ht="12"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</row>
    <row r="150" spans="10:52" s="8" customFormat="1" ht="12"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</row>
    <row r="151" spans="10:52" s="8" customFormat="1" ht="12"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</row>
    <row r="152" spans="10:52" s="8" customFormat="1" ht="12"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</row>
    <row r="153" spans="10:52" s="8" customFormat="1" ht="12"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</row>
    <row r="154" spans="10:52" s="8" customFormat="1" ht="12"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</row>
    <row r="155" spans="10:52" s="8" customFormat="1" ht="12"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</row>
    <row r="156" spans="10:52" s="8" customFormat="1" ht="12"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</row>
    <row r="157" spans="10:52" s="8" customFormat="1" ht="12"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</row>
    <row r="158" spans="10:52" s="8" customFormat="1" ht="12"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</row>
    <row r="159" spans="10:52" s="8" customFormat="1" ht="12"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</row>
    <row r="160" spans="10:52" s="8" customFormat="1" ht="12"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</row>
    <row r="161" spans="10:52" s="8" customFormat="1" ht="12"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</row>
    <row r="162" spans="10:52" s="8" customFormat="1" ht="12"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</row>
    <row r="163" spans="10:52" s="8" customFormat="1" ht="12"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</row>
    <row r="164" spans="10:52" s="8" customFormat="1" ht="12"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</row>
    <row r="165" spans="10:52" s="8" customFormat="1" ht="12"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</row>
    <row r="166" spans="10:52" s="8" customFormat="1" ht="12"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</row>
    <row r="167" spans="10:52" s="8" customFormat="1" ht="12"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</row>
    <row r="168" spans="10:52" s="8" customFormat="1" ht="12"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</row>
    <row r="169" spans="10:52" s="8" customFormat="1" ht="12"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</row>
    <row r="170" spans="10:52" s="8" customFormat="1" ht="12"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</row>
    <row r="171" spans="10:52" s="8" customFormat="1" ht="12"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</row>
    <row r="172" spans="10:52" s="8" customFormat="1" ht="12"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</row>
    <row r="173" spans="10:52" s="8" customFormat="1" ht="12"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</row>
    <row r="174" spans="10:52" s="8" customFormat="1" ht="12"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</row>
    <row r="175" spans="10:52" s="8" customFormat="1" ht="12"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</row>
    <row r="176" spans="10:52" s="8" customFormat="1" ht="12"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</row>
    <row r="177" spans="10:52" s="8" customFormat="1" ht="12"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</row>
    <row r="178" spans="10:52" s="8" customFormat="1" ht="12"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</row>
    <row r="179" spans="10:52" s="8" customFormat="1" ht="12"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</row>
    <row r="180" spans="10:52" s="8" customFormat="1" ht="12"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</row>
    <row r="181" spans="10:52" s="8" customFormat="1" ht="12"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</row>
    <row r="182" spans="10:52" s="8" customFormat="1" ht="12"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</row>
    <row r="183" spans="10:52" s="8" customFormat="1" ht="12"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</row>
    <row r="184" spans="10:52" s="8" customFormat="1" ht="12"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</row>
    <row r="185" spans="10:52" s="8" customFormat="1" ht="12"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</row>
    <row r="186" spans="10:52" s="8" customFormat="1" ht="12"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</row>
    <row r="187" spans="10:52" s="8" customFormat="1" ht="12"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</row>
    <row r="188" spans="10:52" s="8" customFormat="1" ht="12"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</row>
    <row r="189" spans="10:52" s="8" customFormat="1" ht="12"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</row>
    <row r="190" spans="10:52" s="8" customFormat="1" ht="12"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</row>
    <row r="191" spans="10:52" s="8" customFormat="1" ht="12"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</row>
    <row r="192" spans="10:52" s="8" customFormat="1" ht="12"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</row>
    <row r="193" spans="10:52" s="8" customFormat="1" ht="12"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</row>
    <row r="194" spans="10:52" s="8" customFormat="1" ht="12"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</row>
    <row r="195" spans="10:52" s="8" customFormat="1" ht="12"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</row>
    <row r="196" spans="10:52" s="8" customFormat="1" ht="12"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</row>
    <row r="197" spans="10:52" s="8" customFormat="1" ht="12"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</row>
    <row r="198" spans="10:52" s="8" customFormat="1" ht="12"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</row>
    <row r="199" spans="10:52" s="8" customFormat="1" ht="12"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</row>
    <row r="200" spans="10:52" s="8" customFormat="1" ht="12"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</row>
    <row r="201" spans="10:52" s="8" customFormat="1" ht="12"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</row>
    <row r="202" spans="10:52" s="8" customFormat="1" ht="12"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</row>
    <row r="203" spans="10:52" s="8" customFormat="1" ht="12"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</row>
    <row r="204" spans="10:52" s="8" customFormat="1" ht="12"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</row>
    <row r="205" spans="10:52" s="8" customFormat="1" ht="12"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</row>
    <row r="206" spans="10:52" s="8" customFormat="1" ht="12"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</row>
    <row r="207" spans="10:52" s="8" customFormat="1" ht="12"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</row>
  </sheetData>
  <sheetProtection/>
  <mergeCells count="6">
    <mergeCell ref="A3:H3"/>
    <mergeCell ref="A5:H5"/>
    <mergeCell ref="A6:H6"/>
    <mergeCell ref="A9:H9"/>
    <mergeCell ref="A41:H41"/>
    <mergeCell ref="A72:H72"/>
  </mergeCells>
  <conditionalFormatting sqref="A10:H78">
    <cfRule type="expression" priority="1" dxfId="0" stopIfTrue="1">
      <formula>MOD(ROW(),2)=0</formula>
    </cfRule>
  </conditionalFormatting>
  <printOptions horizontalCentered="1"/>
  <pageMargins left="0.5" right="0.5" top="0.5" bottom="0.5" header="0.5" footer="0.5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eparfait</dc:creator>
  <cp:keywords/>
  <dc:description/>
  <cp:lastModifiedBy>eparfait</cp:lastModifiedBy>
  <dcterms:created xsi:type="dcterms:W3CDTF">2007-10-09T14:07:05Z</dcterms:created>
  <dcterms:modified xsi:type="dcterms:W3CDTF">2007-10-09T14:08:56Z</dcterms:modified>
  <cp:category/>
  <cp:version/>
  <cp:contentType/>
  <cp:contentStatus/>
</cp:coreProperties>
</file>