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75" yWindow="315" windowWidth="6480" windowHeight="5280" activeTab="0"/>
  </bookViews>
  <sheets>
    <sheet name="Sheet1" sheetId="1" r:id="rId1"/>
  </sheets>
  <definedNames>
    <definedName name="_xlnm.Print_Area" localSheetId="0">'Sheet1'!$A$1:$K$108</definedName>
    <definedName name="_xlnm.Print_Titles" localSheetId="0">'Sheet1'!$1:$11</definedName>
  </definedNames>
  <calcPr fullCalcOnLoad="1"/>
</workbook>
</file>

<file path=xl/sharedStrings.xml><?xml version="1.0" encoding="utf-8"?>
<sst xmlns="http://schemas.openxmlformats.org/spreadsheetml/2006/main" count="224" uniqueCount="60">
  <si>
    <t>LSU AGRICULTURAL CENTER</t>
  </si>
  <si>
    <t>ANALYSIS G-2B                                   ANALYSIS OF INVESTMENT IN PLANT                                   ANALYSIS G-2B</t>
  </si>
  <si>
    <t>Accumulated</t>
  </si>
  <si>
    <t>Book Value</t>
  </si>
  <si>
    <t xml:space="preserve">Additions </t>
  </si>
  <si>
    <t>Depreciation</t>
  </si>
  <si>
    <t/>
  </si>
  <si>
    <t xml:space="preserve">     Land and non-structural improvements </t>
  </si>
  <si>
    <t xml:space="preserve">     Buildings</t>
  </si>
  <si>
    <t xml:space="preserve">     Land and non-structural improvements</t>
  </si>
  <si>
    <t>A</t>
  </si>
  <si>
    <t xml:space="preserve">     Buildings </t>
  </si>
  <si>
    <t xml:space="preserve"> </t>
  </si>
  <si>
    <t xml:space="preserve">     Covington</t>
  </si>
  <si>
    <t xml:space="preserve">     Delhi</t>
  </si>
  <si>
    <t xml:space="preserve">         Total </t>
  </si>
  <si>
    <t>June 30, 2007</t>
  </si>
  <si>
    <t>FOR THE YEAR ENDED JUNE 30, 2008</t>
  </si>
  <si>
    <t>Cooperative extension service --</t>
  </si>
  <si>
    <t xml:space="preserve">  Caddo Parish-</t>
  </si>
  <si>
    <t xml:space="preserve">  Camp Grant Walker-</t>
  </si>
  <si>
    <t xml:space="preserve">  Camp Jessie Harrison-</t>
  </si>
  <si>
    <t xml:space="preserve">  Calhoun-</t>
  </si>
  <si>
    <t>Other --</t>
  </si>
  <si>
    <t>Equipment - unallocated --</t>
  </si>
  <si>
    <t xml:space="preserve">  Movable items</t>
  </si>
  <si>
    <t>Research stations --</t>
  </si>
  <si>
    <t xml:space="preserve">      Total cooperative extension service</t>
  </si>
  <si>
    <t xml:space="preserve">      Total research stations</t>
  </si>
  <si>
    <t xml:space="preserve">      Total other</t>
  </si>
  <si>
    <r>
      <t xml:space="preserve">  Coastal area - Port Sulphur - </t>
    </r>
    <r>
      <rPr>
        <vertAlign val="superscript"/>
        <sz val="8"/>
        <rFont val="Arial"/>
        <family val="2"/>
      </rPr>
      <t>2</t>
    </r>
  </si>
  <si>
    <t xml:space="preserve">  Dean Lee - Alexandria -</t>
  </si>
  <si>
    <t xml:space="preserve">  Grand Isle -</t>
  </si>
  <si>
    <t xml:space="preserve">  Hammond -</t>
  </si>
  <si>
    <t xml:space="preserve">  Hill farm - Homer -</t>
  </si>
  <si>
    <t xml:space="preserve">  Iberia - Jeanerette -</t>
  </si>
  <si>
    <t xml:space="preserve">  Idlewild - Clinton -</t>
  </si>
  <si>
    <t xml:space="preserve">  Northeast - St. Joseph -</t>
  </si>
  <si>
    <t xml:space="preserve">  Pecan - Shreveport -</t>
  </si>
  <si>
    <t xml:space="preserve">  Red River - Bossier City -</t>
  </si>
  <si>
    <t xml:space="preserve">  Rosepine -</t>
  </si>
  <si>
    <t xml:space="preserve">  St. Gabriel -</t>
  </si>
  <si>
    <t xml:space="preserve">  Southeast - Franklinton -</t>
  </si>
  <si>
    <t xml:space="preserve">  Sweet potato - Chase -</t>
  </si>
  <si>
    <r>
      <t xml:space="preserve">  Burden - Baton Rouge - </t>
    </r>
    <r>
      <rPr>
        <vertAlign val="superscript"/>
        <sz val="8"/>
        <rFont val="Arial"/>
        <family val="2"/>
      </rPr>
      <t>1</t>
    </r>
  </si>
  <si>
    <r>
      <t xml:space="preserve">  Central - Baton Rouge - </t>
    </r>
    <r>
      <rPr>
        <vertAlign val="superscript"/>
        <sz val="8"/>
        <rFont val="Arial"/>
        <family val="2"/>
      </rPr>
      <t>1</t>
    </r>
  </si>
  <si>
    <t>3.  Formerly named Northeast - Macon Ridge.</t>
  </si>
  <si>
    <t>2.  Formerly named Citrus - Port Sulphur.</t>
  </si>
  <si>
    <r>
      <t xml:space="preserve">  Macon Ridge - Winnsboro - </t>
    </r>
    <r>
      <rPr>
        <vertAlign val="superscript"/>
        <sz val="8"/>
        <rFont val="Arial"/>
        <family val="2"/>
      </rPr>
      <t>3</t>
    </r>
  </si>
  <si>
    <t>4.  Formerly named Rice - Crowley.</t>
  </si>
  <si>
    <r>
      <t xml:space="preserve">  Rice - Rayne - </t>
    </r>
    <r>
      <rPr>
        <vertAlign val="superscript"/>
        <sz val="8"/>
        <rFont val="Arial"/>
        <family val="2"/>
      </rPr>
      <t>4</t>
    </r>
  </si>
  <si>
    <t xml:space="preserve">  Forestry camp - Bogalusa -</t>
  </si>
  <si>
    <t xml:space="preserve">  Livestock show buildings -</t>
  </si>
  <si>
    <t>A.  $845,689 includes a prior year balance of $338,605 plus $507,084 formerly reported on LSU Analysis G-2B.</t>
  </si>
  <si>
    <t>1.  Formerly reported on LSU Analysis G-2B.</t>
  </si>
  <si>
    <t>B</t>
  </si>
  <si>
    <t>B.  $46,378,704 includes a prior year balance of $46,371,479 plus a prior period adjustment of $7,225.</t>
  </si>
  <si>
    <t>C</t>
  </si>
  <si>
    <t>C.  $4,745,342 consists of $6,466,703 in new additions and ($1,721,361) in retirements.</t>
  </si>
  <si>
    <t>June 30,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</si>
</sst>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3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color indexed="20"/>
      <name val="Arial"/>
      <family val="2"/>
    </font>
    <font>
      <b/>
      <sz val="6"/>
      <color indexed="20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5E0C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7" fontId="1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37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vertical="center"/>
    </xf>
    <xf numFmtId="0" fontId="1" fillId="0" borderId="10" xfId="0" applyFont="1" applyBorder="1" applyAlignment="1" applyProtection="1" quotePrefix="1">
      <alignment horizontal="center" vertical="center"/>
      <protection/>
    </xf>
    <xf numFmtId="165" fontId="1" fillId="0" borderId="0" xfId="44" applyNumberFormat="1" applyFont="1" applyFill="1" applyAlignment="1" applyProtection="1">
      <alignment vertical="center"/>
      <protection/>
    </xf>
    <xf numFmtId="0" fontId="1" fillId="0" borderId="0" xfId="0" applyFont="1" applyFill="1" applyAlignment="1" applyProtection="1" quotePrefix="1">
      <alignment vertical="center"/>
      <protection/>
    </xf>
    <xf numFmtId="165" fontId="1" fillId="0" borderId="11" xfId="44" applyNumberFormat="1" applyFont="1" applyFill="1" applyBorder="1" applyAlignment="1" applyProtection="1">
      <alignment vertical="center"/>
      <protection/>
    </xf>
    <xf numFmtId="165" fontId="1" fillId="0" borderId="0" xfId="44" applyNumberFormat="1" applyFont="1" applyFill="1" applyAlignment="1">
      <alignment vertical="center"/>
    </xf>
    <xf numFmtId="164" fontId="1" fillId="0" borderId="0" xfId="42" applyNumberFormat="1" applyFont="1" applyFill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horizontal="center" vertical="center"/>
      <protection/>
    </xf>
    <xf numFmtId="165" fontId="1" fillId="0" borderId="0" xfId="44" applyNumberFormat="1" applyFont="1" applyFill="1" applyAlignment="1" applyProtection="1">
      <alignment horizontal="center" vertical="center"/>
      <protection/>
    </xf>
    <xf numFmtId="164" fontId="1" fillId="0" borderId="10" xfId="42" applyNumberFormat="1" applyFont="1" applyFill="1" applyBorder="1" applyAlignment="1" applyProtection="1">
      <alignment vertical="center"/>
      <protection/>
    </xf>
    <xf numFmtId="164" fontId="1" fillId="0" borderId="12" xfId="42" applyNumberFormat="1" applyFont="1" applyFill="1" applyBorder="1" applyAlignment="1" applyProtection="1">
      <alignment horizontal="center" vertical="center"/>
      <protection/>
    </xf>
    <xf numFmtId="164" fontId="1" fillId="0" borderId="10" xfId="42" applyNumberFormat="1" applyFont="1" applyFill="1" applyBorder="1" applyAlignment="1" applyProtection="1">
      <alignment horizontal="right" vertical="center"/>
      <protection/>
    </xf>
    <xf numFmtId="164" fontId="1" fillId="0" borderId="0" xfId="42" applyNumberFormat="1" applyFont="1" applyFill="1" applyBorder="1" applyAlignment="1" applyProtection="1">
      <alignment vertical="center"/>
      <protection/>
    </xf>
    <xf numFmtId="164" fontId="1" fillId="0" borderId="0" xfId="42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4" fontId="5" fillId="0" borderId="0" xfId="42" applyNumberFormat="1" applyFont="1" applyFill="1" applyAlignment="1" applyProtection="1">
      <alignment horizontal="left" vertical="center"/>
      <protection/>
    </xf>
    <xf numFmtId="165" fontId="5" fillId="0" borderId="0" xfId="44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164" fontId="5" fillId="0" borderId="0" xfId="42" applyNumberFormat="1" applyFont="1" applyFill="1" applyBorder="1" applyAlignment="1" applyProtection="1">
      <alignment horizontal="left" vertical="center"/>
      <protection/>
    </xf>
    <xf numFmtId="164" fontId="1" fillId="0" borderId="12" xfId="42" applyNumberFormat="1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horizontal="left" vertical="center"/>
      <protection/>
    </xf>
    <xf numFmtId="37" fontId="2" fillId="33" borderId="14" xfId="0" applyNumberFormat="1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2" fillId="33" borderId="19" xfId="0" applyFont="1" applyFill="1" applyBorder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horizontal="left" vertical="center"/>
      <protection/>
    </xf>
    <xf numFmtId="37" fontId="2" fillId="33" borderId="19" xfId="0" applyNumberFormat="1" applyFont="1" applyFill="1" applyBorder="1" applyAlignment="1" applyProtection="1">
      <alignment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G127"/>
  <sheetViews>
    <sheetView showGridLines="0" tabSelected="1" zoomScalePageLayoutView="0" workbookViewId="0" topLeftCell="A1">
      <selection activeCell="G13" sqref="G13"/>
    </sheetView>
  </sheetViews>
  <sheetFormatPr defaultColWidth="8.7109375" defaultRowHeight="12.75"/>
  <cols>
    <col min="1" max="1" width="34.7109375" style="1" customWidth="1"/>
    <col min="2" max="2" width="1.8515625" style="1" customWidth="1"/>
    <col min="3" max="3" width="11.7109375" style="1" customWidth="1"/>
    <col min="4" max="4" width="1.8515625" style="27" customWidth="1"/>
    <col min="5" max="5" width="11.7109375" style="2" customWidth="1"/>
    <col min="6" max="6" width="1.8515625" style="27" customWidth="1"/>
    <col min="7" max="7" width="11.7109375" style="1" customWidth="1"/>
    <col min="8" max="8" width="1.8515625" style="1" customWidth="1"/>
    <col min="9" max="9" width="11.7109375" style="3" customWidth="1"/>
    <col min="10" max="10" width="1.8515625" style="1" customWidth="1"/>
    <col min="11" max="11" width="11.7109375" style="3" customWidth="1"/>
    <col min="12" max="241" width="8.7109375" style="1" customWidth="1"/>
    <col min="242" max="16384" width="8.7109375" style="4" customWidth="1"/>
  </cols>
  <sheetData>
    <row r="1" ht="12.75" thickBot="1"/>
    <row r="2" spans="1:11" ht="10.5" customHeight="1">
      <c r="A2" s="34"/>
      <c r="B2" s="35"/>
      <c r="C2" s="35"/>
      <c r="D2" s="36"/>
      <c r="E2" s="37"/>
      <c r="F2" s="36"/>
      <c r="G2" s="35"/>
      <c r="H2" s="35"/>
      <c r="I2" s="38"/>
      <c r="J2" s="35"/>
      <c r="K2" s="39"/>
    </row>
    <row r="3" spans="1:11" ht="12">
      <c r="A3" s="40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2"/>
    </row>
    <row r="4" spans="1:11" ht="8.25" customHeight="1">
      <c r="A4" s="43"/>
      <c r="B4" s="44"/>
      <c r="C4" s="44"/>
      <c r="D4" s="45"/>
      <c r="E4" s="44"/>
      <c r="F4" s="45"/>
      <c r="G4" s="44"/>
      <c r="H4" s="44"/>
      <c r="I4" s="44"/>
      <c r="J4" s="44"/>
      <c r="K4" s="46"/>
    </row>
    <row r="5" spans="1:11" ht="12">
      <c r="A5" s="40" t="s">
        <v>1</v>
      </c>
      <c r="B5" s="41"/>
      <c r="C5" s="41"/>
      <c r="D5" s="41"/>
      <c r="E5" s="41"/>
      <c r="F5" s="41"/>
      <c r="G5" s="41"/>
      <c r="H5" s="41"/>
      <c r="I5" s="41"/>
      <c r="J5" s="41"/>
      <c r="K5" s="42"/>
    </row>
    <row r="6" spans="1:11" ht="12">
      <c r="A6" s="40" t="s">
        <v>17</v>
      </c>
      <c r="B6" s="41"/>
      <c r="C6" s="41"/>
      <c r="D6" s="41"/>
      <c r="E6" s="41"/>
      <c r="F6" s="41"/>
      <c r="G6" s="41"/>
      <c r="H6" s="41"/>
      <c r="I6" s="41"/>
      <c r="J6" s="41"/>
      <c r="K6" s="42"/>
    </row>
    <row r="7" spans="1:11" ht="10.5" customHeight="1" thickBot="1">
      <c r="A7" s="47"/>
      <c r="B7" s="48"/>
      <c r="C7" s="48"/>
      <c r="D7" s="49"/>
      <c r="E7" s="50"/>
      <c r="F7" s="49"/>
      <c r="G7" s="48"/>
      <c r="H7" s="48"/>
      <c r="I7" s="51"/>
      <c r="J7" s="48"/>
      <c r="K7" s="52"/>
    </row>
    <row r="9" spans="9:11" ht="12">
      <c r="I9" s="5" t="s">
        <v>2</v>
      </c>
      <c r="K9" s="3" t="s">
        <v>3</v>
      </c>
    </row>
    <row r="10" spans="3:11" ht="12">
      <c r="C10" s="14" t="s">
        <v>16</v>
      </c>
      <c r="D10" s="28"/>
      <c r="E10" s="7" t="s">
        <v>4</v>
      </c>
      <c r="F10" s="28"/>
      <c r="G10" s="14" t="s">
        <v>59</v>
      </c>
      <c r="H10" s="8"/>
      <c r="I10" s="6" t="s">
        <v>5</v>
      </c>
      <c r="J10" s="8"/>
      <c r="K10" s="14" t="s">
        <v>59</v>
      </c>
    </row>
    <row r="11" spans="3:11" ht="12">
      <c r="C11" s="5"/>
      <c r="D11" s="28"/>
      <c r="E11" s="9"/>
      <c r="F11" s="28"/>
      <c r="G11" s="5"/>
      <c r="H11" s="8"/>
      <c r="I11" s="5"/>
      <c r="J11" s="8"/>
      <c r="K11" s="5"/>
    </row>
    <row r="12" spans="1:241" s="13" customFormat="1" ht="12">
      <c r="A12" s="10" t="s">
        <v>18</v>
      </c>
      <c r="B12" s="10"/>
      <c r="C12" s="19"/>
      <c r="D12" s="29"/>
      <c r="E12" s="19"/>
      <c r="F12" s="29" t="s">
        <v>6</v>
      </c>
      <c r="G12" s="19"/>
      <c r="H12" s="19" t="s">
        <v>6</v>
      </c>
      <c r="I12" s="20" t="s">
        <v>6</v>
      </c>
      <c r="J12" s="19"/>
      <c r="K12" s="2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</row>
    <row r="13" spans="1:241" s="13" customFormat="1" ht="12">
      <c r="A13" s="10" t="s">
        <v>19</v>
      </c>
      <c r="B13" s="10"/>
      <c r="C13" s="19"/>
      <c r="D13" s="29"/>
      <c r="E13" s="19"/>
      <c r="F13" s="29" t="s">
        <v>6</v>
      </c>
      <c r="G13" s="19"/>
      <c r="H13" s="19" t="s">
        <v>6</v>
      </c>
      <c r="I13" s="20" t="s">
        <v>6</v>
      </c>
      <c r="J13" s="19"/>
      <c r="K13" s="2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</row>
    <row r="14" spans="1:241" s="13" customFormat="1" ht="12">
      <c r="A14" s="10" t="s">
        <v>7</v>
      </c>
      <c r="B14" s="16" t="s">
        <v>6</v>
      </c>
      <c r="C14" s="15">
        <v>98010</v>
      </c>
      <c r="D14" s="30"/>
      <c r="E14" s="21">
        <v>0</v>
      </c>
      <c r="F14" s="30"/>
      <c r="G14" s="15">
        <f>+C14+E14</f>
        <v>98010</v>
      </c>
      <c r="H14" s="15"/>
      <c r="I14" s="21">
        <v>0</v>
      </c>
      <c r="J14" s="15"/>
      <c r="K14" s="21">
        <f>G14-I14</f>
        <v>98010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</row>
    <row r="15" spans="1:241" s="13" customFormat="1" ht="12">
      <c r="A15" s="10" t="s">
        <v>8</v>
      </c>
      <c r="B15" s="16" t="s">
        <v>6</v>
      </c>
      <c r="C15" s="19">
        <v>117990</v>
      </c>
      <c r="D15" s="29"/>
      <c r="E15" s="20">
        <v>0</v>
      </c>
      <c r="F15" s="29"/>
      <c r="G15" s="19">
        <f>+C15+E15</f>
        <v>117990</v>
      </c>
      <c r="H15" s="19"/>
      <c r="I15" s="20">
        <v>53096</v>
      </c>
      <c r="J15" s="19"/>
      <c r="K15" s="20">
        <f>G15-I15</f>
        <v>64894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</row>
    <row r="16" spans="1:241" s="13" customFormat="1" ht="12">
      <c r="A16" s="10" t="s">
        <v>20</v>
      </c>
      <c r="B16" s="16" t="s">
        <v>6</v>
      </c>
      <c r="C16" s="19"/>
      <c r="D16" s="29"/>
      <c r="E16" s="19"/>
      <c r="F16" s="29"/>
      <c r="G16" s="19"/>
      <c r="H16" s="19" t="s">
        <v>6</v>
      </c>
      <c r="I16" s="20"/>
      <c r="J16" s="19"/>
      <c r="K16" s="2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</row>
    <row r="17" spans="1:241" s="13" customFormat="1" ht="12">
      <c r="A17" s="10" t="s">
        <v>7</v>
      </c>
      <c r="B17" s="16" t="s">
        <v>6</v>
      </c>
      <c r="C17" s="19">
        <v>213832</v>
      </c>
      <c r="D17" s="29"/>
      <c r="E17" s="20">
        <v>0</v>
      </c>
      <c r="F17" s="29"/>
      <c r="G17" s="19">
        <f>+C17+E17</f>
        <v>213832</v>
      </c>
      <c r="H17" s="19"/>
      <c r="I17" s="20">
        <v>212491</v>
      </c>
      <c r="J17" s="19"/>
      <c r="K17" s="20">
        <f>G17-I17</f>
        <v>1341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</row>
    <row r="18" spans="1:241" s="13" customFormat="1" ht="12">
      <c r="A18" s="10" t="s">
        <v>8</v>
      </c>
      <c r="B18" s="16" t="s">
        <v>6</v>
      </c>
      <c r="C18" s="19">
        <v>1918649</v>
      </c>
      <c r="D18" s="29"/>
      <c r="E18" s="20">
        <v>197466</v>
      </c>
      <c r="F18" s="29"/>
      <c r="G18" s="19">
        <f>+C18+E18</f>
        <v>2116115</v>
      </c>
      <c r="H18" s="19"/>
      <c r="I18" s="20">
        <v>1045246</v>
      </c>
      <c r="J18" s="19"/>
      <c r="K18" s="20">
        <f>G18-I18</f>
        <v>1070869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</row>
    <row r="19" spans="1:241" s="13" customFormat="1" ht="12">
      <c r="A19" s="10" t="s">
        <v>21</v>
      </c>
      <c r="B19" s="16" t="s">
        <v>6</v>
      </c>
      <c r="C19" s="19"/>
      <c r="D19" s="29"/>
      <c r="E19" s="19"/>
      <c r="F19" s="29"/>
      <c r="G19" s="19"/>
      <c r="H19" s="19" t="s">
        <v>6</v>
      </c>
      <c r="I19" s="20"/>
      <c r="J19" s="19"/>
      <c r="K19" s="2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</row>
    <row r="20" spans="1:241" s="13" customFormat="1" ht="12">
      <c r="A20" s="10" t="s">
        <v>9</v>
      </c>
      <c r="B20" s="16" t="s">
        <v>6</v>
      </c>
      <c r="C20" s="19">
        <v>2178</v>
      </c>
      <c r="D20" s="29"/>
      <c r="E20" s="20">
        <v>0</v>
      </c>
      <c r="F20" s="29"/>
      <c r="G20" s="19">
        <f>+C20+E20</f>
        <v>2178</v>
      </c>
      <c r="H20" s="19"/>
      <c r="I20" s="20">
        <v>0</v>
      </c>
      <c r="J20" s="19"/>
      <c r="K20" s="20">
        <f>G20-I20</f>
        <v>2178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</row>
    <row r="21" spans="1:241" s="13" customFormat="1" ht="12">
      <c r="A21" s="10" t="s">
        <v>8</v>
      </c>
      <c r="B21" s="16" t="s">
        <v>6</v>
      </c>
      <c r="C21" s="33">
        <v>11300</v>
      </c>
      <c r="D21" s="29"/>
      <c r="E21" s="23">
        <v>0</v>
      </c>
      <c r="F21" s="29"/>
      <c r="G21" s="33">
        <f>+C21+E21</f>
        <v>11300</v>
      </c>
      <c r="H21" s="19"/>
      <c r="I21" s="23">
        <v>11300</v>
      </c>
      <c r="J21" s="19"/>
      <c r="K21" s="23">
        <f>G21-I21</f>
        <v>0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</row>
    <row r="22" spans="1:241" s="13" customFormat="1" ht="12">
      <c r="A22" s="10"/>
      <c r="B22" s="16"/>
      <c r="C22" s="19"/>
      <c r="D22" s="29"/>
      <c r="E22" s="20"/>
      <c r="F22" s="29"/>
      <c r="G22" s="19"/>
      <c r="H22" s="19"/>
      <c r="I22" s="20"/>
      <c r="J22" s="19"/>
      <c r="K22" s="2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</row>
    <row r="23" spans="1:241" s="13" customFormat="1" ht="12">
      <c r="A23" s="10" t="s">
        <v>27</v>
      </c>
      <c r="B23" s="16"/>
      <c r="C23" s="33">
        <f>SUM(C14:C22)</f>
        <v>2361959</v>
      </c>
      <c r="D23" s="19"/>
      <c r="E23" s="33">
        <f aca="true" t="shared" si="0" ref="E23:K23">SUM(E14:E22)</f>
        <v>197466</v>
      </c>
      <c r="F23" s="19"/>
      <c r="G23" s="33">
        <f t="shared" si="0"/>
        <v>2559425</v>
      </c>
      <c r="H23" s="19"/>
      <c r="I23" s="33">
        <f t="shared" si="0"/>
        <v>1322133</v>
      </c>
      <c r="J23" s="19"/>
      <c r="K23" s="33">
        <f t="shared" si="0"/>
        <v>1237292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</row>
    <row r="24" spans="1:241" s="13" customFormat="1" ht="12">
      <c r="A24" s="10"/>
      <c r="B24" s="16"/>
      <c r="C24" s="19"/>
      <c r="D24" s="29"/>
      <c r="E24" s="20"/>
      <c r="F24" s="29"/>
      <c r="G24" s="19"/>
      <c r="H24" s="19"/>
      <c r="I24" s="20"/>
      <c r="J24" s="19"/>
      <c r="K24" s="2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</row>
    <row r="25" spans="1:241" s="13" customFormat="1" ht="12">
      <c r="A25" s="10" t="s">
        <v>26</v>
      </c>
      <c r="B25" s="16" t="s">
        <v>6</v>
      </c>
      <c r="C25" s="19"/>
      <c r="D25" s="29"/>
      <c r="E25" s="19"/>
      <c r="F25" s="29"/>
      <c r="G25" s="19"/>
      <c r="H25" s="19" t="s">
        <v>6</v>
      </c>
      <c r="I25" s="20" t="s">
        <v>6</v>
      </c>
      <c r="J25" s="19"/>
      <c r="K25" s="2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</row>
    <row r="26" spans="1:241" s="13" customFormat="1" ht="12">
      <c r="A26" s="10" t="s">
        <v>44</v>
      </c>
      <c r="B26" s="16" t="s">
        <v>6</v>
      </c>
      <c r="C26" s="19"/>
      <c r="D26" s="29"/>
      <c r="E26" s="19"/>
      <c r="F26" s="29"/>
      <c r="G26" s="19"/>
      <c r="H26" s="19" t="s">
        <v>6</v>
      </c>
      <c r="I26" s="20" t="s">
        <v>6</v>
      </c>
      <c r="J26" s="19"/>
      <c r="K26" s="2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</row>
    <row r="27" spans="1:241" s="13" customFormat="1" ht="12">
      <c r="A27" s="10" t="s">
        <v>7</v>
      </c>
      <c r="B27" s="16" t="s">
        <v>6</v>
      </c>
      <c r="C27" s="19">
        <v>1707366</v>
      </c>
      <c r="D27" s="29"/>
      <c r="E27" s="20">
        <v>0</v>
      </c>
      <c r="F27" s="29"/>
      <c r="G27" s="19">
        <f>+C27+E27</f>
        <v>1707366</v>
      </c>
      <c r="H27" s="19"/>
      <c r="I27" s="20">
        <v>118829</v>
      </c>
      <c r="J27" s="19"/>
      <c r="K27" s="20">
        <f>G27-I27</f>
        <v>1588537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</row>
    <row r="28" spans="1:241" s="13" customFormat="1" ht="12">
      <c r="A28" s="10" t="s">
        <v>8</v>
      </c>
      <c r="B28" s="16" t="s">
        <v>6</v>
      </c>
      <c r="C28" s="19">
        <v>1285714</v>
      </c>
      <c r="D28" s="29"/>
      <c r="E28" s="20">
        <v>0</v>
      </c>
      <c r="F28" s="29"/>
      <c r="G28" s="19">
        <f>+C28+E28</f>
        <v>1285714</v>
      </c>
      <c r="H28" s="19"/>
      <c r="I28" s="20">
        <v>631374</v>
      </c>
      <c r="J28" s="19"/>
      <c r="K28" s="20">
        <f>G28-I28</f>
        <v>654340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</row>
    <row r="29" spans="1:241" s="13" customFormat="1" ht="12">
      <c r="A29" s="10" t="s">
        <v>22</v>
      </c>
      <c r="B29" s="16" t="s">
        <v>6</v>
      </c>
      <c r="C29" s="19"/>
      <c r="D29" s="29"/>
      <c r="E29" s="19"/>
      <c r="F29" s="29"/>
      <c r="G29" s="19"/>
      <c r="H29" s="19" t="s">
        <v>6</v>
      </c>
      <c r="I29" s="20" t="s">
        <v>6</v>
      </c>
      <c r="J29" s="19"/>
      <c r="K29" s="2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</row>
    <row r="30" spans="1:241" s="13" customFormat="1" ht="12">
      <c r="A30" s="10" t="s">
        <v>7</v>
      </c>
      <c r="B30" s="16" t="s">
        <v>6</v>
      </c>
      <c r="C30" s="19">
        <v>40934</v>
      </c>
      <c r="D30" s="29"/>
      <c r="E30" s="20">
        <v>0</v>
      </c>
      <c r="F30" s="29"/>
      <c r="G30" s="19">
        <f>+C30+E30</f>
        <v>40934</v>
      </c>
      <c r="H30" s="19"/>
      <c r="I30" s="20">
        <v>37561</v>
      </c>
      <c r="J30" s="19"/>
      <c r="K30" s="20">
        <f>G30-I30</f>
        <v>3373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</row>
    <row r="31" spans="1:241" s="13" customFormat="1" ht="12">
      <c r="A31" s="10" t="s">
        <v>8</v>
      </c>
      <c r="B31" s="16" t="s">
        <v>6</v>
      </c>
      <c r="C31" s="19">
        <v>590648</v>
      </c>
      <c r="D31" s="29"/>
      <c r="E31" s="20">
        <v>0</v>
      </c>
      <c r="F31" s="29"/>
      <c r="G31" s="19">
        <f>+C31+E31</f>
        <v>590648</v>
      </c>
      <c r="H31" s="19"/>
      <c r="I31" s="20">
        <v>430800</v>
      </c>
      <c r="J31" s="19"/>
      <c r="K31" s="20">
        <f>G31-I31</f>
        <v>159848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</row>
    <row r="32" spans="1:241" s="13" customFormat="1" ht="12">
      <c r="A32" s="10" t="s">
        <v>45</v>
      </c>
      <c r="B32" s="16" t="s">
        <v>6</v>
      </c>
      <c r="C32" s="19"/>
      <c r="D32" s="29"/>
      <c r="E32" s="19"/>
      <c r="F32" s="29"/>
      <c r="G32" s="19"/>
      <c r="H32" s="19" t="s">
        <v>6</v>
      </c>
      <c r="I32" s="20"/>
      <c r="J32" s="19"/>
      <c r="K32" s="2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</row>
    <row r="33" spans="1:241" s="13" customFormat="1" ht="12">
      <c r="A33" s="10" t="s">
        <v>7</v>
      </c>
      <c r="B33" s="16" t="s">
        <v>6</v>
      </c>
      <c r="C33" s="19">
        <v>1480477</v>
      </c>
      <c r="D33" s="29"/>
      <c r="E33" s="20">
        <v>0</v>
      </c>
      <c r="F33" s="29"/>
      <c r="G33" s="19">
        <f>+C33+E33</f>
        <v>1480477</v>
      </c>
      <c r="H33" s="19"/>
      <c r="I33" s="20">
        <v>1178336</v>
      </c>
      <c r="J33" s="19"/>
      <c r="K33" s="20">
        <f>G33-I33</f>
        <v>302141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</row>
    <row r="34" spans="1:241" s="13" customFormat="1" ht="12">
      <c r="A34" s="10" t="s">
        <v>8</v>
      </c>
      <c r="B34" s="16" t="s">
        <v>6</v>
      </c>
      <c r="C34" s="19">
        <v>8859464</v>
      </c>
      <c r="D34" s="29"/>
      <c r="E34" s="20">
        <v>807490</v>
      </c>
      <c r="F34" s="29"/>
      <c r="G34" s="19">
        <f>+C34+E34</f>
        <v>9666954</v>
      </c>
      <c r="H34" s="19"/>
      <c r="I34" s="20">
        <v>2684535</v>
      </c>
      <c r="J34" s="19"/>
      <c r="K34" s="20">
        <f>G34-I34</f>
        <v>6982419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</row>
    <row r="35" spans="1:241" s="13" customFormat="1" ht="12">
      <c r="A35" s="10" t="s">
        <v>30</v>
      </c>
      <c r="B35" s="16" t="s">
        <v>6</v>
      </c>
      <c r="C35" s="19"/>
      <c r="D35" s="29"/>
      <c r="E35" s="19"/>
      <c r="F35" s="29"/>
      <c r="G35" s="19"/>
      <c r="H35" s="19" t="s">
        <v>6</v>
      </c>
      <c r="I35" s="20"/>
      <c r="J35" s="19"/>
      <c r="K35" s="2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</row>
    <row r="36" spans="1:241" s="13" customFormat="1" ht="12">
      <c r="A36" s="10" t="s">
        <v>7</v>
      </c>
      <c r="B36" s="16" t="s">
        <v>6</v>
      </c>
      <c r="C36" s="19">
        <v>87177</v>
      </c>
      <c r="D36" s="29"/>
      <c r="E36" s="20">
        <v>0</v>
      </c>
      <c r="F36" s="29"/>
      <c r="G36" s="19">
        <f>+C36+E36</f>
        <v>87177</v>
      </c>
      <c r="H36" s="19"/>
      <c r="I36" s="20">
        <v>73892</v>
      </c>
      <c r="J36" s="19"/>
      <c r="K36" s="20">
        <f>G36-I36</f>
        <v>13285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</row>
    <row r="37" spans="1:241" s="13" customFormat="1" ht="12">
      <c r="A37" s="10" t="s">
        <v>8</v>
      </c>
      <c r="B37" s="16" t="s">
        <v>6</v>
      </c>
      <c r="C37" s="19">
        <v>0</v>
      </c>
      <c r="D37" s="29"/>
      <c r="E37" s="20">
        <v>0</v>
      </c>
      <c r="F37" s="29"/>
      <c r="G37" s="19">
        <f>+C37+E37</f>
        <v>0</v>
      </c>
      <c r="H37" s="19"/>
      <c r="I37" s="20">
        <v>0</v>
      </c>
      <c r="J37" s="19"/>
      <c r="K37" s="20">
        <f>G37-I37</f>
        <v>0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</row>
    <row r="38" spans="1:241" s="13" customFormat="1" ht="12">
      <c r="A38" s="10" t="s">
        <v>31</v>
      </c>
      <c r="B38" s="16" t="s">
        <v>6</v>
      </c>
      <c r="C38" s="19"/>
      <c r="D38" s="29"/>
      <c r="E38" s="19"/>
      <c r="F38" s="29"/>
      <c r="G38" s="19"/>
      <c r="H38" s="19" t="s">
        <v>6</v>
      </c>
      <c r="I38" s="20"/>
      <c r="J38" s="19"/>
      <c r="K38" s="2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</row>
    <row r="39" spans="1:241" s="13" customFormat="1" ht="12">
      <c r="A39" s="10" t="s">
        <v>7</v>
      </c>
      <c r="B39" s="16" t="s">
        <v>6</v>
      </c>
      <c r="C39" s="19">
        <v>337526</v>
      </c>
      <c r="D39" s="29"/>
      <c r="E39" s="20">
        <v>0</v>
      </c>
      <c r="F39" s="29"/>
      <c r="G39" s="19">
        <f>+C39+E39</f>
        <v>337526</v>
      </c>
      <c r="H39" s="19"/>
      <c r="I39" s="20">
        <v>327784</v>
      </c>
      <c r="J39" s="19"/>
      <c r="K39" s="20">
        <f>G39-I39</f>
        <v>9742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</row>
    <row r="40" spans="1:241" s="13" customFormat="1" ht="12">
      <c r="A40" s="10" t="s">
        <v>8</v>
      </c>
      <c r="B40" s="16" t="s">
        <v>6</v>
      </c>
      <c r="C40" s="19">
        <v>1880478</v>
      </c>
      <c r="D40" s="29"/>
      <c r="E40" s="20">
        <v>0</v>
      </c>
      <c r="F40" s="29"/>
      <c r="G40" s="19">
        <f>+C40+E40</f>
        <v>1880478</v>
      </c>
      <c r="H40" s="19"/>
      <c r="I40" s="20">
        <v>1363293</v>
      </c>
      <c r="J40" s="19"/>
      <c r="K40" s="20">
        <f>G40-I40</f>
        <v>517185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</row>
    <row r="41" spans="1:241" s="13" customFormat="1" ht="12">
      <c r="A41" s="10" t="s">
        <v>32</v>
      </c>
      <c r="B41" s="16" t="s">
        <v>6</v>
      </c>
      <c r="C41" s="19"/>
      <c r="D41" s="29"/>
      <c r="E41" s="19"/>
      <c r="F41" s="29"/>
      <c r="G41" s="19"/>
      <c r="H41" s="19" t="s">
        <v>6</v>
      </c>
      <c r="I41" s="20"/>
      <c r="J41" s="19"/>
      <c r="K41" s="2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</row>
    <row r="42" spans="1:241" s="13" customFormat="1" ht="12">
      <c r="A42" s="10" t="s">
        <v>7</v>
      </c>
      <c r="B42" s="16" t="s">
        <v>6</v>
      </c>
      <c r="C42" s="19">
        <v>4000</v>
      </c>
      <c r="D42" s="29"/>
      <c r="E42" s="20">
        <v>0</v>
      </c>
      <c r="F42" s="29"/>
      <c r="G42" s="19">
        <f>+C42+E42</f>
        <v>4000</v>
      </c>
      <c r="H42" s="19"/>
      <c r="I42" s="20">
        <v>0</v>
      </c>
      <c r="J42" s="19"/>
      <c r="K42" s="20">
        <f>G42-I42</f>
        <v>4000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</row>
    <row r="43" spans="1:241" s="13" customFormat="1" ht="12">
      <c r="A43" s="10" t="s">
        <v>8</v>
      </c>
      <c r="B43" s="16" t="s">
        <v>6</v>
      </c>
      <c r="C43" s="19">
        <v>0</v>
      </c>
      <c r="D43" s="29"/>
      <c r="E43" s="20">
        <v>0</v>
      </c>
      <c r="F43" s="29"/>
      <c r="G43" s="19">
        <f>+C43+E43</f>
        <v>0</v>
      </c>
      <c r="H43" s="19"/>
      <c r="I43" s="20">
        <v>0</v>
      </c>
      <c r="J43" s="19"/>
      <c r="K43" s="20">
        <f>G43-I43</f>
        <v>0</v>
      </c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</row>
    <row r="44" spans="1:241" s="13" customFormat="1" ht="12">
      <c r="A44" s="10" t="s">
        <v>33</v>
      </c>
      <c r="B44" s="16" t="s">
        <v>6</v>
      </c>
      <c r="C44" s="19"/>
      <c r="D44" s="29"/>
      <c r="E44" s="19"/>
      <c r="F44" s="29"/>
      <c r="G44" s="19"/>
      <c r="H44" s="19" t="s">
        <v>6</v>
      </c>
      <c r="I44" s="20"/>
      <c r="J44" s="19"/>
      <c r="K44" s="2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</row>
    <row r="45" spans="1:241" s="13" customFormat="1" ht="12">
      <c r="A45" s="10" t="s">
        <v>7</v>
      </c>
      <c r="B45" s="16" t="s">
        <v>6</v>
      </c>
      <c r="C45" s="19">
        <v>149302</v>
      </c>
      <c r="D45" s="29"/>
      <c r="E45" s="20">
        <v>-112948</v>
      </c>
      <c r="F45" s="29"/>
      <c r="G45" s="19">
        <f>+C45+E45</f>
        <v>36354</v>
      </c>
      <c r="H45" s="19"/>
      <c r="I45" s="20">
        <v>23811</v>
      </c>
      <c r="J45" s="19"/>
      <c r="K45" s="20">
        <f>G45-I45</f>
        <v>12543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</row>
    <row r="46" spans="1:241" s="13" customFormat="1" ht="12">
      <c r="A46" s="10" t="s">
        <v>8</v>
      </c>
      <c r="B46" s="16" t="s">
        <v>6</v>
      </c>
      <c r="C46" s="19">
        <v>92192</v>
      </c>
      <c r="D46" s="29"/>
      <c r="E46" s="20">
        <f>483063+281802</f>
        <v>764865</v>
      </c>
      <c r="F46" s="29"/>
      <c r="G46" s="19">
        <f>+C46+E46</f>
        <v>857057</v>
      </c>
      <c r="H46" s="19"/>
      <c r="I46" s="20">
        <v>60300</v>
      </c>
      <c r="J46" s="19"/>
      <c r="K46" s="20">
        <f>G46-I46</f>
        <v>796757</v>
      </c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</row>
    <row r="47" spans="1:241" s="13" customFormat="1" ht="12">
      <c r="A47" s="10" t="s">
        <v>34</v>
      </c>
      <c r="B47" s="16" t="s">
        <v>6</v>
      </c>
      <c r="C47" s="19"/>
      <c r="D47" s="29"/>
      <c r="E47" s="19"/>
      <c r="F47" s="29"/>
      <c r="G47" s="19"/>
      <c r="H47" s="19" t="s">
        <v>6</v>
      </c>
      <c r="I47" s="20"/>
      <c r="J47" s="19"/>
      <c r="K47" s="2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</row>
    <row r="48" spans="1:241" s="13" customFormat="1" ht="12">
      <c r="A48" s="10" t="s">
        <v>7</v>
      </c>
      <c r="B48" s="16" t="s">
        <v>6</v>
      </c>
      <c r="C48" s="19">
        <v>235832</v>
      </c>
      <c r="D48" s="29"/>
      <c r="E48" s="20">
        <v>0</v>
      </c>
      <c r="F48" s="29"/>
      <c r="G48" s="19">
        <f>+C48+E48</f>
        <v>235832</v>
      </c>
      <c r="H48" s="19"/>
      <c r="I48" s="20">
        <v>128864</v>
      </c>
      <c r="J48" s="19"/>
      <c r="K48" s="20">
        <f>G48-I48</f>
        <v>106968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</row>
    <row r="49" spans="1:241" s="13" customFormat="1" ht="12">
      <c r="A49" s="10" t="s">
        <v>8</v>
      </c>
      <c r="B49" s="16" t="s">
        <v>6</v>
      </c>
      <c r="C49" s="19">
        <v>1742971</v>
      </c>
      <c r="D49" s="29"/>
      <c r="E49" s="20">
        <v>0</v>
      </c>
      <c r="F49" s="29"/>
      <c r="G49" s="19">
        <f>+C49+E49</f>
        <v>1742971</v>
      </c>
      <c r="H49" s="19"/>
      <c r="I49" s="20">
        <v>956815</v>
      </c>
      <c r="J49" s="19"/>
      <c r="K49" s="20">
        <f>G49-I49</f>
        <v>786156</v>
      </c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</row>
    <row r="50" spans="1:241" s="13" customFormat="1" ht="12">
      <c r="A50" s="10" t="s">
        <v>35</v>
      </c>
      <c r="B50" s="16" t="s">
        <v>6</v>
      </c>
      <c r="C50" s="19"/>
      <c r="D50" s="29"/>
      <c r="E50" s="19"/>
      <c r="F50" s="29"/>
      <c r="G50" s="19"/>
      <c r="H50" s="19"/>
      <c r="I50" s="20"/>
      <c r="J50" s="19"/>
      <c r="K50" s="2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</row>
    <row r="51" spans="1:241" s="13" customFormat="1" ht="12">
      <c r="A51" s="10" t="s">
        <v>7</v>
      </c>
      <c r="B51" s="16" t="s">
        <v>6</v>
      </c>
      <c r="C51" s="19">
        <v>38813</v>
      </c>
      <c r="D51" s="29"/>
      <c r="E51" s="20">
        <v>0</v>
      </c>
      <c r="F51" s="29"/>
      <c r="G51" s="19">
        <f>+C51+E51</f>
        <v>38813</v>
      </c>
      <c r="H51" s="19"/>
      <c r="I51" s="20">
        <v>38813</v>
      </c>
      <c r="J51" s="19"/>
      <c r="K51" s="20">
        <f>G51-I51</f>
        <v>0</v>
      </c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</row>
    <row r="52" spans="1:241" s="13" customFormat="1" ht="12">
      <c r="A52" s="10" t="s">
        <v>8</v>
      </c>
      <c r="B52" s="16" t="s">
        <v>6</v>
      </c>
      <c r="C52" s="19">
        <v>799193</v>
      </c>
      <c r="D52" s="31"/>
      <c r="E52" s="20">
        <v>0</v>
      </c>
      <c r="F52" s="31"/>
      <c r="G52" s="19">
        <f>+C52+E52</f>
        <v>799193</v>
      </c>
      <c r="H52" s="19"/>
      <c r="I52" s="20">
        <v>453057</v>
      </c>
      <c r="J52" s="19"/>
      <c r="K52" s="20">
        <f>G52-I52</f>
        <v>346136</v>
      </c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</row>
    <row r="53" spans="1:241" s="13" customFormat="1" ht="12">
      <c r="A53" s="10" t="s">
        <v>36</v>
      </c>
      <c r="B53" s="16" t="s">
        <v>6</v>
      </c>
      <c r="C53" s="19"/>
      <c r="D53" s="29"/>
      <c r="E53" s="19"/>
      <c r="F53" s="29"/>
      <c r="G53" s="19"/>
      <c r="H53" s="19" t="s">
        <v>6</v>
      </c>
      <c r="I53" s="20"/>
      <c r="J53" s="19"/>
      <c r="K53" s="2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</row>
    <row r="54" spans="1:241" s="13" customFormat="1" ht="12">
      <c r="A54" s="10" t="s">
        <v>7</v>
      </c>
      <c r="B54" s="16" t="s">
        <v>6</v>
      </c>
      <c r="C54" s="19">
        <v>98403</v>
      </c>
      <c r="D54" s="29"/>
      <c r="E54" s="20">
        <v>0</v>
      </c>
      <c r="F54" s="29"/>
      <c r="G54" s="19">
        <f>+C54+E54</f>
        <v>98403</v>
      </c>
      <c r="H54" s="19"/>
      <c r="I54" s="20">
        <v>92737</v>
      </c>
      <c r="J54" s="19"/>
      <c r="K54" s="20">
        <f>G54-I54</f>
        <v>5666</v>
      </c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</row>
    <row r="55" spans="1:241" s="13" customFormat="1" ht="12">
      <c r="A55" s="10" t="s">
        <v>8</v>
      </c>
      <c r="B55" s="16" t="s">
        <v>6</v>
      </c>
      <c r="C55" s="19">
        <f>338605+507084</f>
        <v>845689</v>
      </c>
      <c r="D55" s="29" t="s">
        <v>10</v>
      </c>
      <c r="E55" s="20">
        <v>0</v>
      </c>
      <c r="F55" s="29"/>
      <c r="G55" s="19">
        <f>+C55+E55</f>
        <v>845689</v>
      </c>
      <c r="H55" s="19"/>
      <c r="I55" s="20">
        <v>651765</v>
      </c>
      <c r="J55" s="19"/>
      <c r="K55" s="20">
        <f>G55-I55</f>
        <v>193924</v>
      </c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</row>
    <row r="56" spans="1:241" s="13" customFormat="1" ht="12">
      <c r="A56" s="10" t="s">
        <v>48</v>
      </c>
      <c r="B56" s="16" t="s">
        <v>6</v>
      </c>
      <c r="C56" s="19"/>
      <c r="D56" s="29"/>
      <c r="E56" s="19"/>
      <c r="F56" s="29"/>
      <c r="G56" s="19"/>
      <c r="H56" s="19" t="s">
        <v>6</v>
      </c>
      <c r="I56" s="20"/>
      <c r="J56" s="19"/>
      <c r="K56" s="2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</row>
    <row r="57" spans="1:241" s="13" customFormat="1" ht="12">
      <c r="A57" s="10" t="s">
        <v>9</v>
      </c>
      <c r="B57" s="16" t="s">
        <v>6</v>
      </c>
      <c r="C57" s="19">
        <v>135363</v>
      </c>
      <c r="D57" s="29"/>
      <c r="E57" s="20">
        <v>0</v>
      </c>
      <c r="F57" s="29"/>
      <c r="G57" s="19">
        <f>+C57+E57</f>
        <v>135363</v>
      </c>
      <c r="H57" s="19"/>
      <c r="I57" s="20">
        <v>46204</v>
      </c>
      <c r="J57" s="19"/>
      <c r="K57" s="20">
        <f>G57-I57</f>
        <v>89159</v>
      </c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</row>
    <row r="58" spans="1:241" s="13" customFormat="1" ht="12">
      <c r="A58" s="10" t="s">
        <v>8</v>
      </c>
      <c r="B58" s="16" t="s">
        <v>6</v>
      </c>
      <c r="C58" s="19">
        <v>940425</v>
      </c>
      <c r="D58" s="29"/>
      <c r="E58" s="20">
        <v>0</v>
      </c>
      <c r="F58" s="29"/>
      <c r="G58" s="19">
        <f>+C58+E58</f>
        <v>940425</v>
      </c>
      <c r="H58" s="19"/>
      <c r="I58" s="20">
        <v>303699</v>
      </c>
      <c r="J58" s="19"/>
      <c r="K58" s="20">
        <f>G58-I58</f>
        <v>636726</v>
      </c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</row>
    <row r="59" spans="1:241" s="13" customFormat="1" ht="12">
      <c r="A59" s="10" t="s">
        <v>37</v>
      </c>
      <c r="B59" s="16" t="s">
        <v>6</v>
      </c>
      <c r="C59" s="19"/>
      <c r="D59" s="29"/>
      <c r="E59" s="19"/>
      <c r="F59" s="29"/>
      <c r="G59" s="19"/>
      <c r="H59" s="19" t="s">
        <v>6</v>
      </c>
      <c r="I59" s="20" t="s">
        <v>6</v>
      </c>
      <c r="J59" s="19"/>
      <c r="K59" s="2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</row>
    <row r="60" spans="1:241" s="13" customFormat="1" ht="12">
      <c r="A60" s="10" t="s">
        <v>7</v>
      </c>
      <c r="B60" s="16" t="s">
        <v>6</v>
      </c>
      <c r="C60" s="19">
        <v>598686</v>
      </c>
      <c r="D60" s="29"/>
      <c r="E60" s="20">
        <v>0</v>
      </c>
      <c r="F60" s="29"/>
      <c r="G60" s="19">
        <f>+C60+E60</f>
        <v>598686</v>
      </c>
      <c r="H60" s="19"/>
      <c r="I60" s="20">
        <v>323303</v>
      </c>
      <c r="J60" s="19"/>
      <c r="K60" s="20">
        <f>G60-I60</f>
        <v>275383</v>
      </c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</row>
    <row r="61" spans="1:241" s="13" customFormat="1" ht="12">
      <c r="A61" s="10" t="s">
        <v>11</v>
      </c>
      <c r="B61" s="16" t="s">
        <v>6</v>
      </c>
      <c r="C61" s="19">
        <v>427001</v>
      </c>
      <c r="D61" s="29"/>
      <c r="E61" s="20">
        <v>0</v>
      </c>
      <c r="F61" s="29"/>
      <c r="G61" s="19">
        <f>+C61+E61</f>
        <v>427001</v>
      </c>
      <c r="H61" s="19"/>
      <c r="I61" s="20">
        <v>293149</v>
      </c>
      <c r="J61" s="19"/>
      <c r="K61" s="20">
        <f>G61-I61</f>
        <v>133852</v>
      </c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</row>
    <row r="62" spans="1:241" s="13" customFormat="1" ht="12">
      <c r="A62" s="10" t="s">
        <v>38</v>
      </c>
      <c r="B62" s="16" t="s">
        <v>6</v>
      </c>
      <c r="C62" s="19"/>
      <c r="D62" s="29"/>
      <c r="E62" s="19"/>
      <c r="F62" s="29"/>
      <c r="G62" s="19"/>
      <c r="H62" s="19" t="s">
        <v>6</v>
      </c>
      <c r="I62" s="20"/>
      <c r="J62" s="19"/>
      <c r="K62" s="2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</row>
    <row r="63" spans="1:241" s="13" customFormat="1" ht="12">
      <c r="A63" s="10" t="s">
        <v>7</v>
      </c>
      <c r="B63" s="16" t="s">
        <v>6</v>
      </c>
      <c r="C63" s="19">
        <v>113458</v>
      </c>
      <c r="D63" s="29"/>
      <c r="E63" s="20">
        <v>0</v>
      </c>
      <c r="F63" s="29"/>
      <c r="G63" s="19">
        <f>+C63+E63</f>
        <v>113458</v>
      </c>
      <c r="H63" s="19"/>
      <c r="I63" s="20">
        <v>96492</v>
      </c>
      <c r="J63" s="19"/>
      <c r="K63" s="20">
        <f>G63-I63</f>
        <v>16966</v>
      </c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</row>
    <row r="64" spans="1:241" s="13" customFormat="1" ht="12">
      <c r="A64" s="10" t="s">
        <v>8</v>
      </c>
      <c r="B64" s="16" t="s">
        <v>6</v>
      </c>
      <c r="C64" s="19">
        <v>420037</v>
      </c>
      <c r="D64" s="29"/>
      <c r="E64" s="20">
        <v>0</v>
      </c>
      <c r="F64" s="29"/>
      <c r="G64" s="19">
        <f>+C64+E64</f>
        <v>420037</v>
      </c>
      <c r="H64" s="19"/>
      <c r="I64" s="20">
        <v>275448</v>
      </c>
      <c r="J64" s="19"/>
      <c r="K64" s="20">
        <f>G64-I64</f>
        <v>144589</v>
      </c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</row>
    <row r="65" spans="1:241" s="13" customFormat="1" ht="12">
      <c r="A65" s="10" t="s">
        <v>39</v>
      </c>
      <c r="B65" s="16" t="s">
        <v>6</v>
      </c>
      <c r="C65" s="19"/>
      <c r="D65" s="29"/>
      <c r="E65" s="19"/>
      <c r="F65" s="29"/>
      <c r="G65" s="19"/>
      <c r="H65" s="19" t="s">
        <v>6</v>
      </c>
      <c r="I65" s="20" t="s">
        <v>6</v>
      </c>
      <c r="J65" s="19"/>
      <c r="K65" s="2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</row>
    <row r="66" spans="1:241" s="13" customFormat="1" ht="12">
      <c r="A66" s="10" t="s">
        <v>7</v>
      </c>
      <c r="B66" s="16" t="s">
        <v>6</v>
      </c>
      <c r="C66" s="19">
        <v>312355</v>
      </c>
      <c r="D66" s="29"/>
      <c r="E66" s="20">
        <v>0</v>
      </c>
      <c r="F66" s="29"/>
      <c r="G66" s="19">
        <f>+C66+E66</f>
        <v>312355</v>
      </c>
      <c r="H66" s="19"/>
      <c r="I66" s="20">
        <v>52754</v>
      </c>
      <c r="J66" s="19"/>
      <c r="K66" s="20">
        <f>G66-I66</f>
        <v>259601</v>
      </c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</row>
    <row r="67" spans="1:241" s="13" customFormat="1" ht="12">
      <c r="A67" s="10" t="s">
        <v>8</v>
      </c>
      <c r="B67" s="16" t="s">
        <v>6</v>
      </c>
      <c r="C67" s="19">
        <v>852353</v>
      </c>
      <c r="D67" s="29"/>
      <c r="E67" s="20">
        <v>0</v>
      </c>
      <c r="F67" s="29"/>
      <c r="G67" s="19">
        <f>+C67+E67</f>
        <v>852353</v>
      </c>
      <c r="H67" s="19"/>
      <c r="I67" s="20">
        <v>651622</v>
      </c>
      <c r="J67" s="19"/>
      <c r="K67" s="20">
        <f>G67-I67</f>
        <v>200731</v>
      </c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</row>
    <row r="68" spans="1:241" s="13" customFormat="1" ht="12">
      <c r="A68" s="10" t="s">
        <v>50</v>
      </c>
      <c r="B68" s="16" t="s">
        <v>6</v>
      </c>
      <c r="C68" s="19"/>
      <c r="D68" s="29"/>
      <c r="E68" s="19"/>
      <c r="F68" s="29"/>
      <c r="G68" s="19"/>
      <c r="H68" s="19" t="s">
        <v>6</v>
      </c>
      <c r="I68" s="20" t="s">
        <v>6</v>
      </c>
      <c r="J68" s="19"/>
      <c r="K68" s="2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</row>
    <row r="69" spans="1:241" s="13" customFormat="1" ht="12">
      <c r="A69" s="10" t="s">
        <v>7</v>
      </c>
      <c r="B69" s="16" t="s">
        <v>6</v>
      </c>
      <c r="C69" s="19">
        <v>538282</v>
      </c>
      <c r="D69" s="29"/>
      <c r="E69" s="20">
        <v>0</v>
      </c>
      <c r="F69" s="29"/>
      <c r="G69" s="19">
        <f>+C69+E69</f>
        <v>538282</v>
      </c>
      <c r="H69" s="19"/>
      <c r="I69" s="20">
        <v>259843</v>
      </c>
      <c r="J69" s="19"/>
      <c r="K69" s="20">
        <f>G69-I69</f>
        <v>278439</v>
      </c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</row>
    <row r="70" spans="1:241" s="13" customFormat="1" ht="12">
      <c r="A70" s="10" t="s">
        <v>8</v>
      </c>
      <c r="B70" s="16" t="s">
        <v>6</v>
      </c>
      <c r="C70" s="19">
        <v>4142997</v>
      </c>
      <c r="D70" s="29"/>
      <c r="E70" s="20">
        <v>34510</v>
      </c>
      <c r="F70" s="29"/>
      <c r="G70" s="19">
        <f>+C70+E70</f>
        <v>4177507</v>
      </c>
      <c r="H70" s="19"/>
      <c r="I70" s="20">
        <v>1867423</v>
      </c>
      <c r="J70" s="19"/>
      <c r="K70" s="20">
        <f>G70-I70</f>
        <v>2310084</v>
      </c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</row>
    <row r="71" spans="1:241" s="13" customFormat="1" ht="12">
      <c r="A71" s="10" t="s">
        <v>40</v>
      </c>
      <c r="B71" s="16" t="s">
        <v>6</v>
      </c>
      <c r="C71" s="19"/>
      <c r="D71" s="29"/>
      <c r="E71" s="19"/>
      <c r="F71" s="29"/>
      <c r="G71" s="19"/>
      <c r="H71" s="19" t="s">
        <v>6</v>
      </c>
      <c r="I71" s="20" t="s">
        <v>6</v>
      </c>
      <c r="J71" s="19"/>
      <c r="K71" s="2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</row>
    <row r="72" spans="1:241" s="13" customFormat="1" ht="12">
      <c r="A72" s="10" t="s">
        <v>7</v>
      </c>
      <c r="B72" s="16" t="s">
        <v>6</v>
      </c>
      <c r="C72" s="19">
        <v>54403</v>
      </c>
      <c r="D72" s="29"/>
      <c r="E72" s="20">
        <v>0</v>
      </c>
      <c r="F72" s="29"/>
      <c r="G72" s="19">
        <f>+C72+E72</f>
        <v>54403</v>
      </c>
      <c r="H72" s="19"/>
      <c r="I72" s="20">
        <v>26976</v>
      </c>
      <c r="J72" s="19"/>
      <c r="K72" s="20">
        <f>G72-I72</f>
        <v>27427</v>
      </c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</row>
    <row r="73" spans="1:241" s="13" customFormat="1" ht="12">
      <c r="A73" s="10" t="s">
        <v>8</v>
      </c>
      <c r="B73" s="16" t="s">
        <v>6</v>
      </c>
      <c r="C73" s="19">
        <v>272206</v>
      </c>
      <c r="D73" s="29"/>
      <c r="E73" s="20">
        <v>0</v>
      </c>
      <c r="F73" s="29"/>
      <c r="G73" s="19">
        <f>+C73+E73</f>
        <v>272206</v>
      </c>
      <c r="H73" s="19"/>
      <c r="I73" s="20">
        <v>205639</v>
      </c>
      <c r="J73" s="19"/>
      <c r="K73" s="20">
        <f>G73-I73</f>
        <v>66567</v>
      </c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</row>
    <row r="74" spans="1:241" s="13" customFormat="1" ht="12">
      <c r="A74" s="10" t="s">
        <v>41</v>
      </c>
      <c r="B74" s="16" t="s">
        <v>6</v>
      </c>
      <c r="C74" s="19"/>
      <c r="D74" s="29"/>
      <c r="E74" s="19"/>
      <c r="F74" s="29"/>
      <c r="G74" s="19"/>
      <c r="H74" s="19" t="s">
        <v>6</v>
      </c>
      <c r="I74" s="20" t="s">
        <v>6</v>
      </c>
      <c r="J74" s="19"/>
      <c r="K74" s="2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</row>
    <row r="75" spans="1:241" s="13" customFormat="1" ht="12">
      <c r="A75" s="10" t="s">
        <v>9</v>
      </c>
      <c r="B75" s="16" t="s">
        <v>6</v>
      </c>
      <c r="C75" s="19">
        <v>621752</v>
      </c>
      <c r="D75" s="29"/>
      <c r="E75" s="20">
        <v>0</v>
      </c>
      <c r="F75" s="29"/>
      <c r="G75" s="19">
        <f>+C75+E75</f>
        <v>621752</v>
      </c>
      <c r="H75" s="19"/>
      <c r="I75" s="20">
        <v>309196</v>
      </c>
      <c r="J75" s="19"/>
      <c r="K75" s="20">
        <f>G75-I75</f>
        <v>312556</v>
      </c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</row>
    <row r="76" spans="1:241" s="13" customFormat="1" ht="12">
      <c r="A76" s="10" t="s">
        <v>8</v>
      </c>
      <c r="B76" s="16" t="s">
        <v>6</v>
      </c>
      <c r="C76" s="19">
        <v>6990979</v>
      </c>
      <c r="D76" s="29"/>
      <c r="E76" s="20">
        <v>0</v>
      </c>
      <c r="F76" s="31"/>
      <c r="G76" s="19">
        <f>+C76+E76</f>
        <v>6990979</v>
      </c>
      <c r="H76" s="19"/>
      <c r="I76" s="20">
        <v>1761206</v>
      </c>
      <c r="J76" s="19"/>
      <c r="K76" s="20">
        <f>G76-I76</f>
        <v>5229773</v>
      </c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</row>
    <row r="77" spans="1:241" s="13" customFormat="1" ht="12">
      <c r="A77" s="10" t="s">
        <v>42</v>
      </c>
      <c r="B77" s="16" t="s">
        <v>6</v>
      </c>
      <c r="C77" s="19"/>
      <c r="D77" s="29"/>
      <c r="E77" s="19"/>
      <c r="F77" s="29" t="s">
        <v>6</v>
      </c>
      <c r="G77" s="19"/>
      <c r="H77" s="19" t="s">
        <v>6</v>
      </c>
      <c r="I77" s="20" t="s">
        <v>6</v>
      </c>
      <c r="J77" s="19"/>
      <c r="K77" s="2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</row>
    <row r="78" spans="1:241" s="13" customFormat="1" ht="12">
      <c r="A78" s="10" t="s">
        <v>9</v>
      </c>
      <c r="B78" s="16" t="s">
        <v>6</v>
      </c>
      <c r="C78" s="19">
        <v>89036</v>
      </c>
      <c r="D78" s="29"/>
      <c r="E78" s="20">
        <v>0</v>
      </c>
      <c r="F78" s="29"/>
      <c r="G78" s="19">
        <f>+C78+E78</f>
        <v>89036</v>
      </c>
      <c r="H78" s="19"/>
      <c r="I78" s="20">
        <v>71048</v>
      </c>
      <c r="J78" s="19"/>
      <c r="K78" s="20">
        <f>G78-I78</f>
        <v>17988</v>
      </c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</row>
    <row r="79" spans="1:241" s="13" customFormat="1" ht="12">
      <c r="A79" s="10" t="s">
        <v>8</v>
      </c>
      <c r="B79" s="16" t="s">
        <v>6</v>
      </c>
      <c r="C79" s="19">
        <v>3614971</v>
      </c>
      <c r="D79" s="29"/>
      <c r="E79" s="20">
        <v>0</v>
      </c>
      <c r="F79" s="29" t="s">
        <v>12</v>
      </c>
      <c r="G79" s="19">
        <f>+C79+E79</f>
        <v>3614971</v>
      </c>
      <c r="H79" s="19"/>
      <c r="I79" s="20">
        <v>1142102</v>
      </c>
      <c r="J79" s="19"/>
      <c r="K79" s="20">
        <f>G79-I79</f>
        <v>2472869</v>
      </c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</row>
    <row r="80" spans="1:241" s="13" customFormat="1" ht="12">
      <c r="A80" s="10" t="s">
        <v>43</v>
      </c>
      <c r="B80" s="16" t="s">
        <v>6</v>
      </c>
      <c r="C80" s="19"/>
      <c r="D80" s="29"/>
      <c r="E80" s="19"/>
      <c r="F80" s="29"/>
      <c r="G80" s="19"/>
      <c r="H80" s="19" t="s">
        <v>6</v>
      </c>
      <c r="I80" s="20"/>
      <c r="J80" s="19"/>
      <c r="K80" s="2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</row>
    <row r="81" spans="1:241" s="13" customFormat="1" ht="12">
      <c r="A81" s="10" t="s">
        <v>7</v>
      </c>
      <c r="B81" s="16" t="s">
        <v>6</v>
      </c>
      <c r="C81" s="19">
        <v>67312</v>
      </c>
      <c r="D81" s="29"/>
      <c r="E81" s="20">
        <v>0</v>
      </c>
      <c r="F81" s="29"/>
      <c r="G81" s="19">
        <f>+C81+E81</f>
        <v>67312</v>
      </c>
      <c r="H81" s="19"/>
      <c r="I81" s="20">
        <v>44212</v>
      </c>
      <c r="J81" s="19"/>
      <c r="K81" s="20">
        <f>G81-I81</f>
        <v>23100</v>
      </c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</row>
    <row r="82" spans="1:241" s="13" customFormat="1" ht="12">
      <c r="A82" s="10" t="s">
        <v>8</v>
      </c>
      <c r="B82" s="16" t="s">
        <v>6</v>
      </c>
      <c r="C82" s="33">
        <v>437891</v>
      </c>
      <c r="D82" s="29"/>
      <c r="E82" s="23">
        <v>0</v>
      </c>
      <c r="F82" s="29"/>
      <c r="G82" s="33">
        <f>+C82+E82</f>
        <v>437891</v>
      </c>
      <c r="H82" s="19"/>
      <c r="I82" s="23">
        <v>216280</v>
      </c>
      <c r="J82" s="19"/>
      <c r="K82" s="23">
        <f>G82-I82</f>
        <v>221611</v>
      </c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</row>
    <row r="83" spans="1:241" s="13" customFormat="1" ht="12">
      <c r="A83" s="10"/>
      <c r="B83" s="16"/>
      <c r="C83" s="19"/>
      <c r="D83" s="29"/>
      <c r="E83" s="20"/>
      <c r="F83" s="29"/>
      <c r="G83" s="19"/>
      <c r="H83" s="19"/>
      <c r="I83" s="20"/>
      <c r="J83" s="19"/>
      <c r="K83" s="2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</row>
    <row r="84" spans="1:241" s="13" customFormat="1" ht="12">
      <c r="A84" s="10" t="s">
        <v>28</v>
      </c>
      <c r="B84" s="16"/>
      <c r="C84" s="33">
        <f>SUM(C26:C83)</f>
        <v>40905686</v>
      </c>
      <c r="D84" s="19"/>
      <c r="E84" s="33">
        <f>SUM(E26:E83)</f>
        <v>1493917</v>
      </c>
      <c r="F84" s="19"/>
      <c r="G84" s="33">
        <f>SUM(G26:G83)</f>
        <v>42399603</v>
      </c>
      <c r="H84" s="19"/>
      <c r="I84" s="33">
        <f>SUM(I26:I83)</f>
        <v>17199162</v>
      </c>
      <c r="J84" s="19"/>
      <c r="K84" s="33">
        <f>SUM(K26:K83)</f>
        <v>25200441</v>
      </c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</row>
    <row r="85" spans="1:241" s="13" customFormat="1" ht="12">
      <c r="A85" s="10"/>
      <c r="B85" s="16"/>
      <c r="C85" s="19"/>
      <c r="D85" s="29"/>
      <c r="E85" s="20"/>
      <c r="F85" s="29"/>
      <c r="G85" s="19"/>
      <c r="H85" s="19"/>
      <c r="I85" s="20"/>
      <c r="J85" s="19"/>
      <c r="K85" s="2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</row>
    <row r="86" spans="1:241" s="13" customFormat="1" ht="12">
      <c r="A86" s="10" t="s">
        <v>23</v>
      </c>
      <c r="B86" s="16" t="s">
        <v>6</v>
      </c>
      <c r="C86" s="19"/>
      <c r="D86" s="29"/>
      <c r="E86" s="19"/>
      <c r="F86" s="29"/>
      <c r="G86" s="19"/>
      <c r="H86" s="19" t="s">
        <v>6</v>
      </c>
      <c r="I86" s="20" t="s">
        <v>6</v>
      </c>
      <c r="J86" s="19"/>
      <c r="K86" s="2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</row>
    <row r="87" spans="1:241" s="13" customFormat="1" ht="12">
      <c r="A87" s="10" t="s">
        <v>51</v>
      </c>
      <c r="B87" s="16" t="s">
        <v>6</v>
      </c>
      <c r="C87" s="19"/>
      <c r="D87" s="29"/>
      <c r="E87" s="19"/>
      <c r="F87" s="29"/>
      <c r="G87" s="19"/>
      <c r="H87" s="19" t="s">
        <v>6</v>
      </c>
      <c r="I87" s="20" t="s">
        <v>6</v>
      </c>
      <c r="J87" s="19"/>
      <c r="K87" s="2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</row>
    <row r="88" spans="1:241" s="13" customFormat="1" ht="12">
      <c r="A88" s="10" t="s">
        <v>7</v>
      </c>
      <c r="B88" s="16" t="s">
        <v>6</v>
      </c>
      <c r="C88" s="19">
        <v>32588</v>
      </c>
      <c r="D88" s="29"/>
      <c r="E88" s="20">
        <v>0</v>
      </c>
      <c r="F88" s="29"/>
      <c r="G88" s="19">
        <f>+C88+E88</f>
        <v>32588</v>
      </c>
      <c r="H88" s="19"/>
      <c r="I88" s="20">
        <v>30854</v>
      </c>
      <c r="J88" s="19"/>
      <c r="K88" s="20">
        <f>G88-I88</f>
        <v>1734</v>
      </c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</row>
    <row r="89" spans="1:241" s="13" customFormat="1" ht="12">
      <c r="A89" s="10" t="s">
        <v>8</v>
      </c>
      <c r="B89" s="16" t="s">
        <v>6</v>
      </c>
      <c r="C89" s="19">
        <v>11400</v>
      </c>
      <c r="D89" s="29"/>
      <c r="E89" s="20">
        <v>0</v>
      </c>
      <c r="F89" s="29"/>
      <c r="G89" s="19">
        <f>+C89+E89</f>
        <v>11400</v>
      </c>
      <c r="H89" s="19"/>
      <c r="I89" s="20">
        <v>11400</v>
      </c>
      <c r="J89" s="19"/>
      <c r="K89" s="20">
        <f>G89-I89</f>
        <v>0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</row>
    <row r="90" spans="1:241" s="13" customFormat="1" ht="12">
      <c r="A90" s="10" t="s">
        <v>52</v>
      </c>
      <c r="B90" s="16" t="s">
        <v>6</v>
      </c>
      <c r="C90" s="19"/>
      <c r="D90" s="29"/>
      <c r="E90" s="19"/>
      <c r="F90" s="29"/>
      <c r="G90" s="19"/>
      <c r="H90" s="19" t="s">
        <v>6</v>
      </c>
      <c r="I90" s="20"/>
      <c r="J90" s="19"/>
      <c r="K90" s="2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</row>
    <row r="91" spans="1:241" s="13" customFormat="1" ht="12">
      <c r="A91" s="10" t="s">
        <v>13</v>
      </c>
      <c r="B91" s="16" t="s">
        <v>6</v>
      </c>
      <c r="C91" s="19">
        <v>1127700</v>
      </c>
      <c r="D91" s="29"/>
      <c r="E91" s="20">
        <v>0</v>
      </c>
      <c r="F91" s="31"/>
      <c r="G91" s="19">
        <f>+C91+E91</f>
        <v>1127700</v>
      </c>
      <c r="H91" s="19"/>
      <c r="I91" s="20">
        <v>91111</v>
      </c>
      <c r="J91" s="19"/>
      <c r="K91" s="20">
        <f>G91-I91</f>
        <v>1036589</v>
      </c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</row>
    <row r="92" spans="1:241" s="13" customFormat="1" ht="12">
      <c r="A92" s="10" t="s">
        <v>14</v>
      </c>
      <c r="B92" s="16" t="s">
        <v>6</v>
      </c>
      <c r="C92" s="33">
        <v>159394</v>
      </c>
      <c r="D92" s="32"/>
      <c r="E92" s="23">
        <v>0</v>
      </c>
      <c r="F92" s="32"/>
      <c r="G92" s="33">
        <f>+C92+E92</f>
        <v>159394</v>
      </c>
      <c r="H92" s="25"/>
      <c r="I92" s="23">
        <v>130964</v>
      </c>
      <c r="J92" s="25"/>
      <c r="K92" s="23">
        <f>G92-I92</f>
        <v>28430</v>
      </c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</row>
    <row r="93" spans="1:241" s="13" customFormat="1" ht="12">
      <c r="A93" s="10"/>
      <c r="B93" s="16"/>
      <c r="C93" s="25"/>
      <c r="D93" s="32"/>
      <c r="E93" s="26"/>
      <c r="F93" s="32"/>
      <c r="G93" s="25"/>
      <c r="H93" s="25"/>
      <c r="I93" s="26"/>
      <c r="J93" s="25"/>
      <c r="K93" s="26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</row>
    <row r="94" spans="1:241" s="13" customFormat="1" ht="12">
      <c r="A94" s="10" t="s">
        <v>29</v>
      </c>
      <c r="B94" s="16"/>
      <c r="C94" s="33">
        <f>SUM(C87:C93)</f>
        <v>1331082</v>
      </c>
      <c r="D94" s="25"/>
      <c r="E94" s="33">
        <f aca="true" t="shared" si="1" ref="E94:K94">SUM(E87:E93)</f>
        <v>0</v>
      </c>
      <c r="F94" s="25"/>
      <c r="G94" s="33">
        <f t="shared" si="1"/>
        <v>1331082</v>
      </c>
      <c r="H94" s="25"/>
      <c r="I94" s="33">
        <f t="shared" si="1"/>
        <v>264329</v>
      </c>
      <c r="J94" s="25"/>
      <c r="K94" s="33">
        <f t="shared" si="1"/>
        <v>1066753</v>
      </c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</row>
    <row r="95" spans="1:241" s="13" customFormat="1" ht="12">
      <c r="A95" s="10"/>
      <c r="B95" s="16"/>
      <c r="C95" s="25"/>
      <c r="D95" s="32"/>
      <c r="E95" s="26"/>
      <c r="F95" s="32"/>
      <c r="G95" s="25"/>
      <c r="H95" s="25"/>
      <c r="I95" s="26"/>
      <c r="J95" s="25"/>
      <c r="K95" s="26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</row>
    <row r="96" spans="1:241" s="13" customFormat="1" ht="12">
      <c r="A96" s="10" t="s">
        <v>24</v>
      </c>
      <c r="B96" s="16" t="s">
        <v>6</v>
      </c>
      <c r="C96" s="19"/>
      <c r="D96" s="29"/>
      <c r="E96" s="19"/>
      <c r="F96" s="29" t="s">
        <v>6</v>
      </c>
      <c r="G96" s="19" t="s">
        <v>6</v>
      </c>
      <c r="H96" s="19" t="s">
        <v>6</v>
      </c>
      <c r="I96" s="20"/>
      <c r="J96" s="19"/>
      <c r="K96" s="2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</row>
    <row r="97" spans="1:241" s="13" customFormat="1" ht="12">
      <c r="A97" s="10" t="s">
        <v>25</v>
      </c>
      <c r="B97" s="16" t="s">
        <v>6</v>
      </c>
      <c r="C97" s="22">
        <f>46371479+7225</f>
        <v>46378704</v>
      </c>
      <c r="D97" s="31" t="s">
        <v>55</v>
      </c>
      <c r="E97" s="24">
        <f>6466703-1721361</f>
        <v>4745342</v>
      </c>
      <c r="F97" s="31" t="s">
        <v>57</v>
      </c>
      <c r="G97" s="22">
        <f>+C97+E97</f>
        <v>51124046</v>
      </c>
      <c r="H97" s="19"/>
      <c r="I97" s="23"/>
      <c r="J97" s="19"/>
      <c r="K97" s="22">
        <f>G97-I97</f>
        <v>51124046</v>
      </c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</row>
    <row r="98" spans="1:241" s="13" customFormat="1" ht="12">
      <c r="A98" s="10"/>
      <c r="B98" s="16" t="s">
        <v>6</v>
      </c>
      <c r="C98" s="19"/>
      <c r="D98" s="29"/>
      <c r="E98" s="19"/>
      <c r="F98" s="29"/>
      <c r="G98" s="19"/>
      <c r="H98" s="19"/>
      <c r="I98" s="20"/>
      <c r="J98" s="19"/>
      <c r="K98" s="2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</row>
    <row r="99" spans="1:241" s="18" customFormat="1" ht="12.75" thickBot="1">
      <c r="A99" s="15" t="s">
        <v>15</v>
      </c>
      <c r="B99" s="16" t="s">
        <v>6</v>
      </c>
      <c r="C99" s="17">
        <f>C97+C94+C84+C23</f>
        <v>90977431</v>
      </c>
      <c r="D99" s="30"/>
      <c r="E99" s="17">
        <f>E97+E94+E84+E23</f>
        <v>6436725</v>
      </c>
      <c r="F99" s="30"/>
      <c r="G99" s="17">
        <f>G97+G94+G84+G23</f>
        <v>97414156</v>
      </c>
      <c r="H99" s="15"/>
      <c r="I99" s="17">
        <f>I97+I94+I84+I23</f>
        <v>18785624</v>
      </c>
      <c r="J99" s="15"/>
      <c r="K99" s="17">
        <f>K97+K94+K84+K23</f>
        <v>78628532</v>
      </c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</row>
    <row r="100" spans="1:241" s="13" customFormat="1" ht="12.75" thickTop="1">
      <c r="A100" s="10"/>
      <c r="B100" s="10"/>
      <c r="C100" s="10"/>
      <c r="D100" s="31"/>
      <c r="E100" s="11"/>
      <c r="F100" s="31"/>
      <c r="G100" s="10"/>
      <c r="H100" s="10"/>
      <c r="I100" s="12"/>
      <c r="J100" s="10"/>
      <c r="K100" s="12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</row>
    <row r="101" spans="1:241" s="13" customFormat="1" ht="12">
      <c r="A101" s="10"/>
      <c r="B101" s="10"/>
      <c r="C101" s="10"/>
      <c r="D101" s="31"/>
      <c r="E101" s="11"/>
      <c r="F101" s="31"/>
      <c r="G101" s="10"/>
      <c r="H101" s="10"/>
      <c r="I101" s="12"/>
      <c r="J101" s="10"/>
      <c r="K101" s="12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</row>
    <row r="102" spans="1:241" s="13" customFormat="1" ht="12">
      <c r="A102" s="10" t="s">
        <v>54</v>
      </c>
      <c r="B102" s="10"/>
      <c r="C102" s="10"/>
      <c r="D102" s="31"/>
      <c r="E102" s="10" t="s">
        <v>46</v>
      </c>
      <c r="F102" s="31"/>
      <c r="G102" s="10"/>
      <c r="H102" s="10"/>
      <c r="I102" s="12"/>
      <c r="J102" s="10"/>
      <c r="K102" s="12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</row>
    <row r="103" spans="1:241" s="13" customFormat="1" ht="12">
      <c r="A103" s="10" t="s">
        <v>47</v>
      </c>
      <c r="B103" s="10"/>
      <c r="C103" s="10"/>
      <c r="D103" s="31"/>
      <c r="E103" s="10" t="s">
        <v>49</v>
      </c>
      <c r="F103" s="31"/>
      <c r="G103" s="10"/>
      <c r="H103" s="10"/>
      <c r="I103" s="12"/>
      <c r="J103" s="10"/>
      <c r="K103" s="12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</row>
    <row r="104" spans="2:241" s="13" customFormat="1" ht="4.5" customHeight="1">
      <c r="B104" s="10"/>
      <c r="C104" s="10"/>
      <c r="D104" s="31"/>
      <c r="E104" s="11"/>
      <c r="F104" s="31"/>
      <c r="G104" s="10"/>
      <c r="H104" s="10"/>
      <c r="I104" s="12"/>
      <c r="J104" s="10"/>
      <c r="K104" s="12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</row>
    <row r="105" spans="1:241" s="13" customFormat="1" ht="12">
      <c r="A105" s="10" t="s">
        <v>53</v>
      </c>
      <c r="B105" s="10"/>
      <c r="C105" s="10"/>
      <c r="D105" s="31"/>
      <c r="E105" s="11"/>
      <c r="F105" s="31"/>
      <c r="G105" s="10"/>
      <c r="H105" s="10"/>
      <c r="I105" s="12"/>
      <c r="J105" s="10"/>
      <c r="K105" s="12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</row>
    <row r="106" spans="1:241" s="13" customFormat="1" ht="12">
      <c r="A106" s="10" t="s">
        <v>56</v>
      </c>
      <c r="B106" s="10"/>
      <c r="C106" s="10"/>
      <c r="D106" s="31"/>
      <c r="E106" s="11"/>
      <c r="F106" s="31"/>
      <c r="G106" s="10"/>
      <c r="H106" s="10"/>
      <c r="I106" s="12"/>
      <c r="J106" s="10"/>
      <c r="K106" s="12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</row>
    <row r="107" spans="1:241" s="13" customFormat="1" ht="12">
      <c r="A107" s="10" t="s">
        <v>58</v>
      </c>
      <c r="B107" s="10"/>
      <c r="C107" s="10"/>
      <c r="D107" s="31"/>
      <c r="E107" s="11"/>
      <c r="F107" s="31"/>
      <c r="G107" s="10"/>
      <c r="H107" s="10"/>
      <c r="I107" s="12"/>
      <c r="J107" s="10"/>
      <c r="K107" s="12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</row>
    <row r="108" spans="1:241" s="13" customFormat="1" ht="12">
      <c r="A108" s="10"/>
      <c r="B108" s="10"/>
      <c r="C108" s="10"/>
      <c r="D108" s="31"/>
      <c r="E108" s="11"/>
      <c r="F108" s="31"/>
      <c r="G108" s="10"/>
      <c r="H108" s="10"/>
      <c r="I108" s="12"/>
      <c r="J108" s="10"/>
      <c r="K108" s="12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</row>
    <row r="109" spans="1:241" s="13" customFormat="1" ht="12">
      <c r="A109" s="10"/>
      <c r="B109" s="10"/>
      <c r="C109" s="10"/>
      <c r="D109" s="31"/>
      <c r="E109" s="11"/>
      <c r="F109" s="31"/>
      <c r="G109" s="10"/>
      <c r="H109" s="10"/>
      <c r="I109" s="12"/>
      <c r="J109" s="10"/>
      <c r="K109" s="12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</row>
    <row r="110" spans="1:241" s="13" customFormat="1" ht="12">
      <c r="A110" s="10"/>
      <c r="B110" s="10"/>
      <c r="C110" s="10"/>
      <c r="D110" s="31"/>
      <c r="E110" s="11"/>
      <c r="F110" s="31"/>
      <c r="G110" s="10"/>
      <c r="H110" s="10"/>
      <c r="I110" s="12"/>
      <c r="J110" s="10"/>
      <c r="K110" s="12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</row>
    <row r="111" spans="1:241" s="13" customFormat="1" ht="12">
      <c r="A111" s="10"/>
      <c r="B111" s="10"/>
      <c r="C111" s="10"/>
      <c r="D111" s="31"/>
      <c r="E111" s="11"/>
      <c r="F111" s="31"/>
      <c r="G111" s="10"/>
      <c r="H111" s="10"/>
      <c r="I111" s="12"/>
      <c r="J111" s="10"/>
      <c r="K111" s="12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</row>
    <row r="112" spans="1:241" s="13" customFormat="1" ht="12">
      <c r="A112" s="10"/>
      <c r="B112" s="10"/>
      <c r="C112" s="10"/>
      <c r="D112" s="31"/>
      <c r="E112" s="11"/>
      <c r="F112" s="31"/>
      <c r="G112" s="10"/>
      <c r="H112" s="10"/>
      <c r="I112" s="12"/>
      <c r="J112" s="10"/>
      <c r="K112" s="12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</row>
    <row r="113" spans="1:241" s="13" customFormat="1" ht="12">
      <c r="A113" s="10"/>
      <c r="B113" s="10"/>
      <c r="C113" s="10"/>
      <c r="D113" s="31"/>
      <c r="E113" s="11"/>
      <c r="F113" s="31"/>
      <c r="G113" s="10"/>
      <c r="H113" s="10"/>
      <c r="I113" s="12"/>
      <c r="J113" s="10"/>
      <c r="K113" s="12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</row>
    <row r="114" spans="1:241" s="13" customFormat="1" ht="12">
      <c r="A114" s="10"/>
      <c r="B114" s="10"/>
      <c r="C114" s="10"/>
      <c r="D114" s="31"/>
      <c r="E114" s="11"/>
      <c r="F114" s="31"/>
      <c r="G114" s="10"/>
      <c r="H114" s="10"/>
      <c r="I114" s="12"/>
      <c r="J114" s="10"/>
      <c r="K114" s="12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</row>
    <row r="115" spans="1:241" s="13" customFormat="1" ht="12">
      <c r="A115" s="10"/>
      <c r="B115" s="10"/>
      <c r="C115" s="10"/>
      <c r="D115" s="31"/>
      <c r="E115" s="11"/>
      <c r="F115" s="31"/>
      <c r="G115" s="10"/>
      <c r="H115" s="10"/>
      <c r="I115" s="12"/>
      <c r="J115" s="10"/>
      <c r="K115" s="12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</row>
    <row r="116" spans="1:241" s="13" customFormat="1" ht="12">
      <c r="A116" s="10"/>
      <c r="B116" s="10"/>
      <c r="C116" s="10"/>
      <c r="D116" s="31"/>
      <c r="E116" s="11"/>
      <c r="F116" s="31"/>
      <c r="G116" s="10"/>
      <c r="H116" s="10"/>
      <c r="I116" s="12"/>
      <c r="J116" s="10"/>
      <c r="K116" s="12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  <c r="HU116" s="10"/>
      <c r="HV116" s="10"/>
      <c r="HW116" s="10"/>
      <c r="HX116" s="10"/>
      <c r="HY116" s="10"/>
      <c r="HZ116" s="10"/>
      <c r="IA116" s="10"/>
      <c r="IB116" s="10"/>
      <c r="IC116" s="10"/>
      <c r="ID116" s="10"/>
      <c r="IE116" s="10"/>
      <c r="IF116" s="10"/>
      <c r="IG116" s="10"/>
    </row>
    <row r="117" spans="1:241" s="13" customFormat="1" ht="12">
      <c r="A117" s="10"/>
      <c r="B117" s="10"/>
      <c r="C117" s="10"/>
      <c r="D117" s="31"/>
      <c r="E117" s="11"/>
      <c r="F117" s="31"/>
      <c r="G117" s="10"/>
      <c r="H117" s="10"/>
      <c r="I117" s="12"/>
      <c r="J117" s="10"/>
      <c r="K117" s="12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  <c r="HU117" s="10"/>
      <c r="HV117" s="10"/>
      <c r="HW117" s="10"/>
      <c r="HX117" s="10"/>
      <c r="HY117" s="10"/>
      <c r="HZ117" s="10"/>
      <c r="IA117" s="10"/>
      <c r="IB117" s="10"/>
      <c r="IC117" s="10"/>
      <c r="ID117" s="10"/>
      <c r="IE117" s="10"/>
      <c r="IF117" s="10"/>
      <c r="IG117" s="10"/>
    </row>
    <row r="118" spans="1:241" s="13" customFormat="1" ht="12">
      <c r="A118" s="10"/>
      <c r="B118" s="10"/>
      <c r="C118" s="10"/>
      <c r="D118" s="31"/>
      <c r="E118" s="11"/>
      <c r="F118" s="31"/>
      <c r="G118" s="10"/>
      <c r="H118" s="10"/>
      <c r="I118" s="12"/>
      <c r="J118" s="10"/>
      <c r="K118" s="12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  <c r="HU118" s="10"/>
      <c r="HV118" s="10"/>
      <c r="HW118" s="10"/>
      <c r="HX118" s="10"/>
      <c r="HY118" s="10"/>
      <c r="HZ118" s="10"/>
      <c r="IA118" s="10"/>
      <c r="IB118" s="10"/>
      <c r="IC118" s="10"/>
      <c r="ID118" s="10"/>
      <c r="IE118" s="10"/>
      <c r="IF118" s="10"/>
      <c r="IG118" s="10"/>
    </row>
    <row r="119" spans="1:241" s="13" customFormat="1" ht="12">
      <c r="A119" s="10"/>
      <c r="B119" s="10"/>
      <c r="C119" s="10"/>
      <c r="D119" s="31"/>
      <c r="E119" s="11"/>
      <c r="F119" s="31"/>
      <c r="G119" s="10"/>
      <c r="H119" s="10"/>
      <c r="I119" s="12"/>
      <c r="J119" s="10"/>
      <c r="K119" s="12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  <c r="HU119" s="10"/>
      <c r="HV119" s="10"/>
      <c r="HW119" s="10"/>
      <c r="HX119" s="10"/>
      <c r="HY119" s="10"/>
      <c r="HZ119" s="10"/>
      <c r="IA119" s="10"/>
      <c r="IB119" s="10"/>
      <c r="IC119" s="10"/>
      <c r="ID119" s="10"/>
      <c r="IE119" s="10"/>
      <c r="IF119" s="10"/>
      <c r="IG119" s="10"/>
    </row>
    <row r="120" spans="1:241" s="13" customFormat="1" ht="12">
      <c r="A120" s="10"/>
      <c r="B120" s="10"/>
      <c r="C120" s="10"/>
      <c r="D120" s="31"/>
      <c r="E120" s="11"/>
      <c r="F120" s="31"/>
      <c r="G120" s="10"/>
      <c r="H120" s="10"/>
      <c r="I120" s="12"/>
      <c r="J120" s="10"/>
      <c r="K120" s="12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  <c r="HU120" s="10"/>
      <c r="HV120" s="10"/>
      <c r="HW120" s="10"/>
      <c r="HX120" s="10"/>
      <c r="HY120" s="10"/>
      <c r="HZ120" s="10"/>
      <c r="IA120" s="10"/>
      <c r="IB120" s="10"/>
      <c r="IC120" s="10"/>
      <c r="ID120" s="10"/>
      <c r="IE120" s="10"/>
      <c r="IF120" s="10"/>
      <c r="IG120" s="10"/>
    </row>
    <row r="121" spans="1:241" s="13" customFormat="1" ht="12">
      <c r="A121" s="10"/>
      <c r="B121" s="10"/>
      <c r="C121" s="10"/>
      <c r="D121" s="31"/>
      <c r="E121" s="11"/>
      <c r="F121" s="31"/>
      <c r="G121" s="10"/>
      <c r="H121" s="10"/>
      <c r="I121" s="12"/>
      <c r="J121" s="10"/>
      <c r="K121" s="12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  <c r="HU121" s="10"/>
      <c r="HV121" s="10"/>
      <c r="HW121" s="10"/>
      <c r="HX121" s="10"/>
      <c r="HY121" s="10"/>
      <c r="HZ121" s="10"/>
      <c r="IA121" s="10"/>
      <c r="IB121" s="10"/>
      <c r="IC121" s="10"/>
      <c r="ID121" s="10"/>
      <c r="IE121" s="10"/>
      <c r="IF121" s="10"/>
      <c r="IG121" s="10"/>
    </row>
    <row r="122" spans="1:241" s="13" customFormat="1" ht="12">
      <c r="A122" s="10"/>
      <c r="B122" s="10"/>
      <c r="C122" s="10"/>
      <c r="D122" s="31"/>
      <c r="E122" s="11"/>
      <c r="F122" s="31"/>
      <c r="G122" s="10"/>
      <c r="H122" s="10"/>
      <c r="I122" s="12"/>
      <c r="J122" s="10"/>
      <c r="K122" s="12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  <c r="HU122" s="10"/>
      <c r="HV122" s="10"/>
      <c r="HW122" s="10"/>
      <c r="HX122" s="10"/>
      <c r="HY122" s="10"/>
      <c r="HZ122" s="10"/>
      <c r="IA122" s="10"/>
      <c r="IB122" s="10"/>
      <c r="IC122" s="10"/>
      <c r="ID122" s="10"/>
      <c r="IE122" s="10"/>
      <c r="IF122" s="10"/>
      <c r="IG122" s="10"/>
    </row>
    <row r="123" spans="1:241" s="13" customFormat="1" ht="12">
      <c r="A123" s="10"/>
      <c r="B123" s="10"/>
      <c r="C123" s="10"/>
      <c r="D123" s="31"/>
      <c r="E123" s="11"/>
      <c r="F123" s="31"/>
      <c r="G123" s="10"/>
      <c r="H123" s="10"/>
      <c r="I123" s="12"/>
      <c r="J123" s="10"/>
      <c r="K123" s="12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  <c r="HU123" s="10"/>
      <c r="HV123" s="10"/>
      <c r="HW123" s="10"/>
      <c r="HX123" s="10"/>
      <c r="HY123" s="10"/>
      <c r="HZ123" s="10"/>
      <c r="IA123" s="10"/>
      <c r="IB123" s="10"/>
      <c r="IC123" s="10"/>
      <c r="ID123" s="10"/>
      <c r="IE123" s="10"/>
      <c r="IF123" s="10"/>
      <c r="IG123" s="10"/>
    </row>
    <row r="124" spans="1:241" s="13" customFormat="1" ht="12">
      <c r="A124" s="10"/>
      <c r="B124" s="10"/>
      <c r="C124" s="10"/>
      <c r="D124" s="31"/>
      <c r="E124" s="11"/>
      <c r="F124" s="31"/>
      <c r="G124" s="10"/>
      <c r="H124" s="10"/>
      <c r="I124" s="12"/>
      <c r="J124" s="10"/>
      <c r="K124" s="12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</row>
    <row r="125" spans="1:241" s="13" customFormat="1" ht="12">
      <c r="A125" s="10"/>
      <c r="B125" s="10"/>
      <c r="C125" s="10"/>
      <c r="D125" s="31"/>
      <c r="E125" s="11"/>
      <c r="F125" s="31"/>
      <c r="G125" s="10"/>
      <c r="H125" s="10"/>
      <c r="I125" s="12"/>
      <c r="J125" s="10"/>
      <c r="K125" s="12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</row>
    <row r="126" spans="1:241" s="13" customFormat="1" ht="12">
      <c r="A126" s="10"/>
      <c r="B126" s="10"/>
      <c r="C126" s="10"/>
      <c r="D126" s="31"/>
      <c r="E126" s="11"/>
      <c r="F126" s="31"/>
      <c r="G126" s="10"/>
      <c r="H126" s="10"/>
      <c r="I126" s="12"/>
      <c r="J126" s="10"/>
      <c r="K126" s="12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</row>
    <row r="127" spans="1:241" s="13" customFormat="1" ht="12">
      <c r="A127" s="10"/>
      <c r="B127" s="10"/>
      <c r="C127" s="10"/>
      <c r="D127" s="31"/>
      <c r="E127" s="11"/>
      <c r="F127" s="31"/>
      <c r="G127" s="10"/>
      <c r="H127" s="10"/>
      <c r="I127" s="12"/>
      <c r="J127" s="10"/>
      <c r="K127" s="12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</row>
  </sheetData>
  <sheetProtection/>
  <mergeCells count="3">
    <mergeCell ref="A3:K3"/>
    <mergeCell ref="A5:K5"/>
    <mergeCell ref="A6:K6"/>
  </mergeCells>
  <conditionalFormatting sqref="A12:K99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0" fitToWidth="1" horizontalDpi="600" verticalDpi="600" orientation="portrait" scale="95" r:id="rId1"/>
  <rowBreaks count="1" manualBreakCount="1">
    <brk id="6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hope</cp:lastModifiedBy>
  <cp:lastPrinted>2008-11-12T16:29:24Z</cp:lastPrinted>
  <dcterms:created xsi:type="dcterms:W3CDTF">2003-01-16T20:34:28Z</dcterms:created>
  <dcterms:modified xsi:type="dcterms:W3CDTF">2008-11-12T16:29:31Z</dcterms:modified>
  <cp:category/>
  <cp:version/>
  <cp:contentType/>
  <cp:contentStatus/>
</cp:coreProperties>
</file>