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'Operating'!$A$3:$G$36</definedName>
    <definedName name="P_2">'BAL Sheet'!$A$1:$D$46</definedName>
    <definedName name="_xlnm.Print_Area" localSheetId="0">'Operating'!$A$1:$H$35</definedName>
  </definedNames>
  <calcPr fullCalcOnLoad="1"/>
</workbook>
</file>

<file path=xl/sharedStrings.xml><?xml version="1.0" encoding="utf-8"?>
<sst xmlns="http://schemas.openxmlformats.org/spreadsheetml/2006/main" count="54" uniqueCount="50">
  <si>
    <t>Assets:</t>
  </si>
  <si>
    <t>Liabilities:</t>
  </si>
  <si>
    <t xml:space="preserve">  Operating fund balance -</t>
  </si>
  <si>
    <t xml:space="preserve">  Equipment renewals and replacements -</t>
  </si>
  <si>
    <t>ANALYSIS OF CHANGES IN FUND BALANCE</t>
  </si>
  <si>
    <t xml:space="preserve">  Cash and investments</t>
  </si>
  <si>
    <t xml:space="preserve">  Accounts receivable </t>
  </si>
  <si>
    <t xml:space="preserve">  Inventories </t>
  </si>
  <si>
    <t xml:space="preserve">  Deferred charges and prepaid expenses </t>
  </si>
  <si>
    <t xml:space="preserve">  Accounts payable</t>
  </si>
  <si>
    <t xml:space="preserve">    Balance at July 1 </t>
  </si>
  <si>
    <t xml:space="preserve">    Revenues over/(under) expenditures</t>
  </si>
  <si>
    <t xml:space="preserve">    Depreciation charges transferred</t>
  </si>
  <si>
    <t>LOUISIANA STATE UNIVERSITY</t>
  </si>
  <si>
    <t>PROCUREMENT AUXILIARY SERVICES</t>
  </si>
  <si>
    <t>ANALYSIS C-2B8                                   STATEMENT OF NET ASSETS                                   ANALYSIS C-2B8</t>
  </si>
  <si>
    <t>Total</t>
  </si>
  <si>
    <t xml:space="preserve">  Sales and services </t>
  </si>
  <si>
    <t xml:space="preserve">      Total assets </t>
  </si>
  <si>
    <t xml:space="preserve">      Total liabilities</t>
  </si>
  <si>
    <t xml:space="preserve">  Less cost of goods sold</t>
  </si>
  <si>
    <t xml:space="preserve">      Net operating revenues </t>
  </si>
  <si>
    <t xml:space="preserve">  Salaries </t>
  </si>
  <si>
    <t xml:space="preserve">  Wages</t>
  </si>
  <si>
    <t xml:space="preserve">  Related benefits </t>
  </si>
  <si>
    <t xml:space="preserve">  Administrative charge</t>
  </si>
  <si>
    <t xml:space="preserve">  Supplies and expenses</t>
  </si>
  <si>
    <t xml:space="preserve">  Utilities</t>
  </si>
  <si>
    <t xml:space="preserve">  Depreciation </t>
  </si>
  <si>
    <t xml:space="preserve">      Total operating expenditures</t>
  </si>
  <si>
    <t xml:space="preserve">        Excess of operating revenues over</t>
  </si>
  <si>
    <t xml:space="preserve">          operating expenditures</t>
  </si>
  <si>
    <t xml:space="preserve">  Interest on investments</t>
  </si>
  <si>
    <t xml:space="preserve">        Excess of revenues over expenditures</t>
  </si>
  <si>
    <t>Operating revenues:</t>
  </si>
  <si>
    <t>Operating expenditures:</t>
  </si>
  <si>
    <t>Other revenues:</t>
  </si>
  <si>
    <t xml:space="preserve">         Net assets </t>
  </si>
  <si>
    <t xml:space="preserve">         Total fund balances </t>
  </si>
  <si>
    <t>Fund balances:</t>
  </si>
  <si>
    <t>ANALYSIS C-2B8                                   ANALYSIS OF REVENUES AND EXPENDITURES                                   ANALYSIS C-2B8</t>
  </si>
  <si>
    <t xml:space="preserve">      Total operating fund balance </t>
  </si>
  <si>
    <t xml:space="preserve">      Total equipment r&amp;r fund balance</t>
  </si>
  <si>
    <t>Graphic</t>
  </si>
  <si>
    <t>Services</t>
  </si>
  <si>
    <t>University</t>
  </si>
  <si>
    <t>Stores</t>
  </si>
  <si>
    <t xml:space="preserve">    Equipment purchases</t>
  </si>
  <si>
    <t>JUNE 30, 2008</t>
  </si>
  <si>
    <t>FOR THE YEAR ENDED JUNE 30,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</si>
</sst>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Courier"/>
      <family val="3"/>
    </font>
    <font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0" xfId="0" applyFont="1" applyAlignment="1">
      <alignment horizontal="center" vertical="center"/>
    </xf>
    <xf numFmtId="37" fontId="2" fillId="0" borderId="0" xfId="0" applyNumberFormat="1" applyFont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horizontal="centerContinuous"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5" fillId="33" borderId="13" xfId="0" applyFont="1" applyFill="1" applyBorder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horizontal="centerContinuous" vertical="center"/>
      <protection/>
    </xf>
    <xf numFmtId="37" fontId="5" fillId="33" borderId="14" xfId="0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horizontal="center" vertical="center"/>
      <protection/>
    </xf>
    <xf numFmtId="37" fontId="7" fillId="33" borderId="16" xfId="0" applyFont="1" applyFill="1" applyBorder="1" applyAlignment="1">
      <alignment horizontal="center" vertical="center"/>
    </xf>
    <xf numFmtId="37" fontId="7" fillId="33" borderId="17" xfId="0" applyFont="1" applyFill="1" applyBorder="1" applyAlignment="1">
      <alignment horizontal="center" vertical="center"/>
    </xf>
    <xf numFmtId="37" fontId="2" fillId="34" borderId="0" xfId="0" applyFont="1" applyFill="1" applyAlignment="1" applyProtection="1">
      <alignment vertical="center"/>
      <protection/>
    </xf>
    <xf numFmtId="37" fontId="2" fillId="34" borderId="0" xfId="0" applyFont="1" applyFill="1" applyAlignment="1">
      <alignment vertical="center"/>
    </xf>
    <xf numFmtId="167" fontId="2" fillId="34" borderId="0" xfId="42" applyNumberFormat="1" applyFont="1" applyFill="1" applyAlignment="1" applyProtection="1">
      <alignment vertical="center"/>
      <protection/>
    </xf>
    <xf numFmtId="167" fontId="2" fillId="34" borderId="18" xfId="42" applyNumberFormat="1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5" fillId="33" borderId="10" xfId="0" applyFont="1" applyFill="1" applyBorder="1" applyAlignment="1" applyProtection="1">
      <alignment vertical="center"/>
      <protection/>
    </xf>
    <xf numFmtId="37" fontId="5" fillId="33" borderId="11" xfId="0" applyFont="1" applyFill="1" applyBorder="1" applyAlignment="1" applyProtection="1">
      <alignment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37" fontId="5" fillId="33" borderId="12" xfId="0" applyNumberFormat="1" applyFont="1" applyFill="1" applyBorder="1" applyAlignment="1" applyProtection="1">
      <alignment vertical="center"/>
      <protection/>
    </xf>
    <xf numFmtId="37" fontId="5" fillId="33" borderId="15" xfId="0" applyFont="1" applyFill="1" applyBorder="1" applyAlignment="1">
      <alignment vertical="center"/>
    </xf>
    <xf numFmtId="37" fontId="5" fillId="33" borderId="16" xfId="0" applyFont="1" applyFill="1" applyBorder="1" applyAlignment="1" applyProtection="1">
      <alignment horizontal="center" vertical="center"/>
      <protection/>
    </xf>
    <xf numFmtId="37" fontId="5" fillId="33" borderId="17" xfId="0" applyNumberFormat="1" applyFont="1" applyFill="1" applyBorder="1" applyAlignment="1" applyProtection="1">
      <alignment vertical="center"/>
      <protection/>
    </xf>
    <xf numFmtId="37" fontId="4" fillId="33" borderId="15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4" fillId="33" borderId="17" xfId="0" applyFont="1" applyFill="1" applyBorder="1" applyAlignment="1" applyProtection="1">
      <alignment vertical="center"/>
      <protection/>
    </xf>
    <xf numFmtId="167" fontId="2" fillId="34" borderId="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167" fontId="2" fillId="0" borderId="18" xfId="42" applyNumberFormat="1" applyFont="1" applyFill="1" applyBorder="1" applyAlignment="1" applyProtection="1">
      <alignment vertical="center"/>
      <protection/>
    </xf>
    <xf numFmtId="167" fontId="2" fillId="0" borderId="0" xfId="42" applyNumberFormat="1" applyFont="1" applyFill="1" applyBorder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167" fontId="2" fillId="0" borderId="0" xfId="42" applyNumberFormat="1" applyFont="1" applyFill="1" applyAlignment="1" applyProtection="1">
      <alignment vertical="center"/>
      <protection/>
    </xf>
    <xf numFmtId="37" fontId="5" fillId="33" borderId="0" xfId="0" applyFont="1" applyFill="1" applyBorder="1" applyAlignment="1" applyProtection="1">
      <alignment vertical="center"/>
      <protection/>
    </xf>
    <xf numFmtId="37" fontId="2" fillId="0" borderId="19" xfId="0" applyFont="1" applyFill="1" applyBorder="1" applyAlignment="1" applyProtection="1">
      <alignment horizontal="center" vertical="center"/>
      <protection/>
    </xf>
    <xf numFmtId="37" fontId="2" fillId="0" borderId="0" xfId="0" applyFont="1" applyFill="1" applyBorder="1" applyAlignment="1" applyProtection="1">
      <alignment horizontal="center" vertical="center"/>
      <protection/>
    </xf>
    <xf numFmtId="37" fontId="2" fillId="0" borderId="0" xfId="0" applyFont="1" applyFill="1" applyAlignment="1" applyProtection="1">
      <alignment horizontal="center" vertical="center"/>
      <protection/>
    </xf>
    <xf numFmtId="165" fontId="2" fillId="0" borderId="0" xfId="44" applyNumberFormat="1" applyFont="1" applyFill="1" applyAlignment="1" applyProtection="1">
      <alignment vertical="center"/>
      <protection/>
    </xf>
    <xf numFmtId="167" fontId="2" fillId="0" borderId="20" xfId="42" applyNumberFormat="1" applyFont="1" applyFill="1" applyBorder="1" applyAlignment="1" applyProtection="1">
      <alignment vertical="center"/>
      <protection/>
    </xf>
    <xf numFmtId="165" fontId="2" fillId="0" borderId="21" xfId="44" applyNumberFormat="1" applyFont="1" applyFill="1" applyBorder="1" applyAlignment="1" applyProtection="1">
      <alignment vertical="center"/>
      <protection/>
    </xf>
    <xf numFmtId="165" fontId="2" fillId="0" borderId="0" xfId="44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37" fontId="5" fillId="33" borderId="13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 applyProtection="1">
      <alignment horizontal="center" vertical="center"/>
      <protection/>
    </xf>
    <xf numFmtId="37" fontId="5" fillId="33" borderId="14" xfId="0" applyFont="1" applyFill="1" applyBorder="1" applyAlignment="1" applyProtection="1">
      <alignment horizontal="center" vertical="center"/>
      <protection/>
    </xf>
    <xf numFmtId="37" fontId="0" fillId="0" borderId="0" xfId="0" applyBorder="1" applyAlignment="1">
      <alignment horizontal="center" vertical="center"/>
    </xf>
    <xf numFmtId="37" fontId="0" fillId="0" borderId="14" xfId="0" applyBorder="1" applyAlignment="1">
      <alignment horizontal="center" vertical="center"/>
    </xf>
    <xf numFmtId="37" fontId="5" fillId="33" borderId="0" xfId="0" applyFont="1" applyFill="1" applyBorder="1" applyAlignment="1">
      <alignment horizontal="center" vertical="center"/>
    </xf>
    <xf numFmtId="37" fontId="5" fillId="33" borderId="14" xfId="0" applyFont="1" applyFill="1" applyBorder="1" applyAlignment="1">
      <alignment horizontal="center" vertical="center"/>
    </xf>
    <xf numFmtId="37" fontId="6" fillId="33" borderId="0" xfId="0" applyFont="1" applyFill="1" applyBorder="1" applyAlignment="1">
      <alignment horizontal="center" vertical="center"/>
    </xf>
    <xf numFmtId="37" fontId="6" fillId="33" borderId="14" xfId="0" applyFont="1" applyFill="1" applyBorder="1" applyAlignment="1">
      <alignment horizontal="center" vertical="center"/>
    </xf>
    <xf numFmtId="37" fontId="5" fillId="33" borderId="13" xfId="0" applyFont="1" applyFill="1" applyBorder="1" applyAlignment="1" applyProtection="1" quotePrefix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G41"/>
  <sheetViews>
    <sheetView showGridLines="0" tabSelected="1" zoomScalePageLayoutView="0" workbookViewId="0" topLeftCell="B1">
      <selection activeCell="B1" sqref="B1"/>
    </sheetView>
  </sheetViews>
  <sheetFormatPr defaultColWidth="11.57421875" defaultRowHeight="12"/>
  <cols>
    <col min="1" max="1" width="17.00390625" style="4" customWidth="1"/>
    <col min="2" max="2" width="56.57421875" style="4" customWidth="1"/>
    <col min="3" max="3" width="14.8515625" style="4" customWidth="1"/>
    <col min="4" max="4" width="1.57421875" style="4" customWidth="1"/>
    <col min="5" max="5" width="15.421875" style="4" customWidth="1"/>
    <col min="6" max="6" width="1.8515625" style="4" customWidth="1"/>
    <col min="7" max="8" width="15.57421875" style="4" customWidth="1"/>
    <col min="9" max="9" width="13.57421875" style="4" customWidth="1"/>
    <col min="10" max="10" width="9.57421875" style="4" customWidth="1"/>
    <col min="11" max="11" width="8.57421875" style="4" customWidth="1"/>
    <col min="12" max="15" width="2.57421875" style="4" customWidth="1"/>
    <col min="16" max="16" width="13.57421875" style="4" customWidth="1"/>
    <col min="17" max="17" width="9.57421875" style="4" customWidth="1"/>
    <col min="18" max="18" width="10.57421875" style="4" customWidth="1"/>
    <col min="19" max="19" width="12.57421875" style="4" customWidth="1"/>
    <col min="20" max="20" width="10.57421875" style="4" customWidth="1"/>
    <col min="21" max="21" width="9.57421875" style="4" customWidth="1"/>
    <col min="22" max="22" width="13.57421875" style="4" customWidth="1"/>
    <col min="23" max="23" width="7.57421875" style="4" customWidth="1"/>
    <col min="24" max="24" width="8.57421875" style="4" customWidth="1"/>
    <col min="25" max="241" width="11.57421875" style="4" customWidth="1"/>
    <col min="242" max="16384" width="11.57421875" style="1" customWidth="1"/>
  </cols>
  <sheetData>
    <row r="1" ht="12.75" thickBot="1"/>
    <row r="2" spans="1:8" ht="10.5" customHeight="1">
      <c r="A2" s="8"/>
      <c r="B2" s="21"/>
      <c r="C2" s="21"/>
      <c r="D2" s="21"/>
      <c r="E2" s="21"/>
      <c r="F2" s="21"/>
      <c r="G2" s="21"/>
      <c r="H2" s="10"/>
    </row>
    <row r="3" spans="1:241" s="3" customFormat="1" ht="12">
      <c r="A3" s="47" t="s">
        <v>13</v>
      </c>
      <c r="B3" s="48"/>
      <c r="C3" s="48"/>
      <c r="D3" s="48"/>
      <c r="E3" s="48"/>
      <c r="F3" s="48"/>
      <c r="G3" s="48"/>
      <c r="H3" s="4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1:241" s="3" customFormat="1" ht="12">
      <c r="A4" s="47" t="s">
        <v>14</v>
      </c>
      <c r="B4" s="48"/>
      <c r="C4" s="48"/>
      <c r="D4" s="48"/>
      <c r="E4" s="48"/>
      <c r="F4" s="48"/>
      <c r="G4" s="48"/>
      <c r="H4" s="49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s="3" customFormat="1" ht="8.25" customHeight="1">
      <c r="A5" s="11"/>
      <c r="B5" s="12"/>
      <c r="C5" s="12"/>
      <c r="D5" s="12"/>
      <c r="E5" s="12"/>
      <c r="F5" s="12"/>
      <c r="G5" s="38"/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s="3" customFormat="1" ht="12">
      <c r="A6" s="47" t="s">
        <v>40</v>
      </c>
      <c r="B6" s="48"/>
      <c r="C6" s="48"/>
      <c r="D6" s="48"/>
      <c r="E6" s="48"/>
      <c r="F6" s="48"/>
      <c r="G6" s="48"/>
      <c r="H6" s="49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</row>
    <row r="7" spans="1:241" s="3" customFormat="1" ht="12">
      <c r="A7" s="47" t="s">
        <v>49</v>
      </c>
      <c r="B7" s="48"/>
      <c r="C7" s="48"/>
      <c r="D7" s="48"/>
      <c r="E7" s="48"/>
      <c r="F7" s="48"/>
      <c r="G7" s="48"/>
      <c r="H7" s="4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</row>
    <row r="8" spans="1:8" ht="10.5" customHeight="1" thickBot="1">
      <c r="A8" s="29"/>
      <c r="B8" s="30"/>
      <c r="C8" s="30"/>
      <c r="D8" s="30"/>
      <c r="E8" s="30"/>
      <c r="F8" s="30"/>
      <c r="G8" s="30"/>
      <c r="H8" s="31"/>
    </row>
    <row r="11" spans="1:241" s="36" customFormat="1" ht="13.5" customHeight="1">
      <c r="A11" s="33"/>
      <c r="B11" s="33"/>
      <c r="C11" s="41" t="s">
        <v>43</v>
      </c>
      <c r="D11" s="33"/>
      <c r="E11" s="41" t="s">
        <v>45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</row>
    <row r="12" spans="1:241" s="36" customFormat="1" ht="13.5" customHeight="1">
      <c r="A12" s="33"/>
      <c r="B12" s="33"/>
      <c r="C12" s="39" t="s">
        <v>44</v>
      </c>
      <c r="D12" s="33"/>
      <c r="E12" s="39" t="s">
        <v>46</v>
      </c>
      <c r="F12" s="40"/>
      <c r="G12" s="39" t="s">
        <v>16</v>
      </c>
      <c r="H12" s="40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</row>
    <row r="13" spans="1:241" s="36" customFormat="1" ht="13.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</row>
    <row r="14" spans="1:241" s="18" customFormat="1" ht="13.5" customHeight="1">
      <c r="A14" s="17"/>
      <c r="B14" s="17" t="s">
        <v>34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</row>
    <row r="15" spans="1:241" s="36" customFormat="1" ht="13.5" customHeight="1">
      <c r="A15" s="33"/>
      <c r="B15" s="33" t="s">
        <v>17</v>
      </c>
      <c r="C15" s="42">
        <v>8110024</v>
      </c>
      <c r="D15" s="33"/>
      <c r="E15" s="42">
        <v>6484198</v>
      </c>
      <c r="F15" s="42"/>
      <c r="G15" s="42">
        <f>C15+E15</f>
        <v>14594222</v>
      </c>
      <c r="H15" s="42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</row>
    <row r="16" spans="1:241" s="18" customFormat="1" ht="13.5" customHeight="1">
      <c r="A16" s="17"/>
      <c r="B16" s="17" t="s">
        <v>20</v>
      </c>
      <c r="C16" s="20">
        <v>1564477</v>
      </c>
      <c r="D16" s="17"/>
      <c r="E16" s="20">
        <v>5575560</v>
      </c>
      <c r="F16" s="32"/>
      <c r="G16" s="20">
        <f>E16+C16</f>
        <v>7140037</v>
      </c>
      <c r="H16" s="3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s="36" customFormat="1" ht="13.5" customHeight="1">
      <c r="A17" s="33"/>
      <c r="B17" s="33" t="s">
        <v>21</v>
      </c>
      <c r="C17" s="34">
        <f>(+C15-C16)</f>
        <v>6545547</v>
      </c>
      <c r="D17" s="33"/>
      <c r="E17" s="34">
        <f>(+E15-E16)</f>
        <v>908638</v>
      </c>
      <c r="F17" s="35"/>
      <c r="G17" s="34">
        <f>(+G15-G16)</f>
        <v>7454185</v>
      </c>
      <c r="H17" s="3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</row>
    <row r="18" spans="1:241" s="18" customFormat="1" ht="13.5" customHeight="1">
      <c r="A18" s="17"/>
      <c r="B18" s="17"/>
      <c r="C18" s="19"/>
      <c r="D18" s="17"/>
      <c r="E18" s="19"/>
      <c r="F18" s="19"/>
      <c r="G18" s="19"/>
      <c r="H18" s="1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1:241" s="36" customFormat="1" ht="13.5" customHeight="1">
      <c r="A19" s="33"/>
      <c r="B19" s="33" t="s">
        <v>35</v>
      </c>
      <c r="C19" s="37"/>
      <c r="D19" s="33"/>
      <c r="E19" s="37"/>
      <c r="F19" s="37"/>
      <c r="G19" s="37"/>
      <c r="H19" s="3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</row>
    <row r="20" spans="1:241" s="18" customFormat="1" ht="13.5" customHeight="1">
      <c r="A20" s="17"/>
      <c r="B20" s="17" t="s">
        <v>22</v>
      </c>
      <c r="C20" s="19">
        <v>574803</v>
      </c>
      <c r="D20" s="17"/>
      <c r="E20" s="19">
        <v>214658</v>
      </c>
      <c r="F20" s="19"/>
      <c r="G20" s="19">
        <f aca="true" t="shared" si="0" ref="G20:G26">E20+C20</f>
        <v>789461</v>
      </c>
      <c r="H20" s="19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241" s="36" customFormat="1" ht="13.5" customHeight="1">
      <c r="A21" s="33"/>
      <c r="B21" s="33" t="s">
        <v>23</v>
      </c>
      <c r="C21" s="37">
        <v>1642306</v>
      </c>
      <c r="D21" s="33"/>
      <c r="E21" s="37">
        <v>304763</v>
      </c>
      <c r="F21" s="37"/>
      <c r="G21" s="37">
        <f t="shared" si="0"/>
        <v>1947069</v>
      </c>
      <c r="H21" s="37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</row>
    <row r="22" spans="1:241" s="18" customFormat="1" ht="13.5" customHeight="1">
      <c r="A22" s="17"/>
      <c r="B22" s="17" t="s">
        <v>24</v>
      </c>
      <c r="C22" s="19">
        <v>655637</v>
      </c>
      <c r="D22" s="17"/>
      <c r="E22" s="19">
        <v>157411</v>
      </c>
      <c r="F22" s="19"/>
      <c r="G22" s="19">
        <f t="shared" si="0"/>
        <v>813048</v>
      </c>
      <c r="H22" s="19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1:241" s="36" customFormat="1" ht="13.5" customHeight="1">
      <c r="A23" s="33"/>
      <c r="B23" s="33" t="s">
        <v>25</v>
      </c>
      <c r="C23" s="37">
        <v>180190</v>
      </c>
      <c r="D23" s="33"/>
      <c r="E23" s="37">
        <v>24479</v>
      </c>
      <c r="F23" s="37"/>
      <c r="G23" s="37">
        <f t="shared" si="0"/>
        <v>204669</v>
      </c>
      <c r="H23" s="37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</row>
    <row r="24" spans="1:241" s="18" customFormat="1" ht="13.5" customHeight="1">
      <c r="A24" s="17"/>
      <c r="B24" s="17" t="s">
        <v>26</v>
      </c>
      <c r="C24" s="19">
        <v>2663160</v>
      </c>
      <c r="D24" s="17"/>
      <c r="E24" s="19">
        <v>178795</v>
      </c>
      <c r="F24" s="19"/>
      <c r="G24" s="19">
        <f t="shared" si="0"/>
        <v>2841955</v>
      </c>
      <c r="H24" s="19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1:241" s="36" customFormat="1" ht="13.5" customHeight="1">
      <c r="A25" s="33"/>
      <c r="B25" s="33" t="s">
        <v>27</v>
      </c>
      <c r="C25" s="35">
        <v>198730</v>
      </c>
      <c r="D25" s="33"/>
      <c r="E25" s="35">
        <f>18596+1</f>
        <v>18597</v>
      </c>
      <c r="F25" s="35"/>
      <c r="G25" s="37">
        <f t="shared" si="0"/>
        <v>217327</v>
      </c>
      <c r="H25" s="37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</row>
    <row r="26" spans="1:241" s="18" customFormat="1" ht="13.5" customHeight="1">
      <c r="A26" s="17"/>
      <c r="B26" s="17" t="s">
        <v>28</v>
      </c>
      <c r="C26" s="32">
        <v>305987</v>
      </c>
      <c r="D26" s="17"/>
      <c r="E26" s="32">
        <v>1350</v>
      </c>
      <c r="F26" s="32"/>
      <c r="G26" s="19">
        <f t="shared" si="0"/>
        <v>307337</v>
      </c>
      <c r="H26" s="19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</row>
    <row r="27" spans="1:241" s="36" customFormat="1" ht="13.5" customHeight="1">
      <c r="A27" s="33"/>
      <c r="B27" s="33" t="s">
        <v>29</v>
      </c>
      <c r="C27" s="43">
        <f>SUM(C19:C26)</f>
        <v>6220813</v>
      </c>
      <c r="D27" s="33"/>
      <c r="E27" s="43">
        <f>SUM(E19:E26)</f>
        <v>900053</v>
      </c>
      <c r="F27" s="35"/>
      <c r="G27" s="43">
        <f>SUM(G19:G26)</f>
        <v>7120866</v>
      </c>
      <c r="H27" s="3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</row>
    <row r="28" spans="1:241" s="18" customFormat="1" ht="13.5" customHeight="1">
      <c r="A28" s="17"/>
      <c r="B28" s="17"/>
      <c r="C28" s="19"/>
      <c r="D28" s="17"/>
      <c r="E28" s="19"/>
      <c r="F28" s="19"/>
      <c r="G28" s="19"/>
      <c r="H28" s="19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1:241" s="36" customFormat="1" ht="13.5" customHeight="1">
      <c r="A29" s="33"/>
      <c r="B29" s="33" t="s">
        <v>30</v>
      </c>
      <c r="C29" s="37"/>
      <c r="D29" s="33"/>
      <c r="E29" s="37"/>
      <c r="F29" s="37"/>
      <c r="G29" s="37"/>
      <c r="H29" s="3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</row>
    <row r="30" spans="1:241" s="18" customFormat="1" ht="13.5" customHeight="1">
      <c r="A30" s="17"/>
      <c r="B30" s="17" t="s">
        <v>31</v>
      </c>
      <c r="C30" s="20">
        <f>(+C17-C27)</f>
        <v>324734</v>
      </c>
      <c r="D30" s="17"/>
      <c r="E30" s="20">
        <f>(+E17-E27)</f>
        <v>8585</v>
      </c>
      <c r="F30" s="32"/>
      <c r="G30" s="20">
        <f>(+G17-G27)</f>
        <v>333319</v>
      </c>
      <c r="H30" s="32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</row>
    <row r="31" spans="1:241" s="36" customFormat="1" ht="13.5" customHeight="1">
      <c r="A31" s="33"/>
      <c r="B31" s="33"/>
      <c r="C31" s="37"/>
      <c r="D31" s="33"/>
      <c r="E31" s="37"/>
      <c r="F31" s="37"/>
      <c r="G31" s="37"/>
      <c r="H31" s="3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</row>
    <row r="32" spans="1:241" s="18" customFormat="1" ht="13.5" customHeight="1">
      <c r="A32" s="17"/>
      <c r="B32" s="17" t="s">
        <v>36</v>
      </c>
      <c r="C32" s="19"/>
      <c r="D32" s="17"/>
      <c r="E32" s="19"/>
      <c r="F32" s="19"/>
      <c r="G32" s="19"/>
      <c r="H32" s="19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</row>
    <row r="33" spans="1:241" s="36" customFormat="1" ht="13.5" customHeight="1">
      <c r="A33" s="33"/>
      <c r="B33" s="33" t="s">
        <v>32</v>
      </c>
      <c r="C33" s="34">
        <v>20098</v>
      </c>
      <c r="D33" s="33"/>
      <c r="E33" s="34">
        <v>0</v>
      </c>
      <c r="F33" s="35"/>
      <c r="G33" s="34">
        <f>E33+C33</f>
        <v>20098</v>
      </c>
      <c r="H33" s="35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</row>
    <row r="34" spans="1:241" s="18" customFormat="1" ht="13.5" customHeight="1">
      <c r="A34" s="17"/>
      <c r="B34" s="17"/>
      <c r="C34" s="32"/>
      <c r="D34" s="17"/>
      <c r="E34" s="32"/>
      <c r="F34" s="32"/>
      <c r="G34" s="32"/>
      <c r="H34" s="32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</row>
    <row r="35" spans="1:241" s="36" customFormat="1" ht="13.5" customHeight="1" thickBot="1">
      <c r="A35" s="33"/>
      <c r="B35" s="33" t="s">
        <v>33</v>
      </c>
      <c r="C35" s="44">
        <f>SUM(C30:C33)</f>
        <v>344832</v>
      </c>
      <c r="D35" s="33"/>
      <c r="E35" s="44">
        <f>SUM(E30:E33)</f>
        <v>8585</v>
      </c>
      <c r="F35" s="45"/>
      <c r="G35" s="44">
        <f>SUM(G30:G33)</f>
        <v>353417</v>
      </c>
      <c r="H35" s="45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</row>
    <row r="36" spans="1:241" s="36" customFormat="1" ht="12.75" thickTop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</row>
    <row r="37" spans="1:241" s="36" customFormat="1" ht="1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</row>
    <row r="38" spans="1:241" s="36" customFormat="1" ht="1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</row>
    <row r="39" spans="1:241" s="36" customFormat="1" ht="1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</row>
    <row r="40" spans="1:241" s="36" customFormat="1" ht="1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</row>
    <row r="41" spans="1:241" s="36" customFormat="1" ht="1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</row>
  </sheetData>
  <sheetProtection/>
  <mergeCells count="4">
    <mergeCell ref="A7:H7"/>
    <mergeCell ref="A6:H6"/>
    <mergeCell ref="A4:H4"/>
    <mergeCell ref="A3:H3"/>
  </mergeCells>
  <printOptions horizontalCentered="1"/>
  <pageMargins left="0.5" right="0.5" top="0.5" bottom="0.5" header="0.5" footer="0.5"/>
  <pageSetup fitToHeight="1" fitToWidth="1" horizontalDpi="600" verticalDpi="600" orientation="landscape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1" customWidth="1"/>
    <col min="2" max="2" width="60.421875" style="1" customWidth="1"/>
    <col min="3" max="3" width="15.421875" style="1" customWidth="1"/>
    <col min="4" max="4" width="20.57421875" style="1" customWidth="1"/>
    <col min="5" max="16384" width="9.00390625" style="1" customWidth="1"/>
  </cols>
  <sheetData>
    <row r="1" spans="1:4" ht="12.75" thickBot="1">
      <c r="A1" s="4"/>
      <c r="B1" s="4"/>
      <c r="C1" s="4"/>
      <c r="D1" s="4"/>
    </row>
    <row r="2" spans="1:4" ht="10.5" customHeight="1">
      <c r="A2" s="8"/>
      <c r="B2" s="9"/>
      <c r="C2" s="9"/>
      <c r="D2" s="10"/>
    </row>
    <row r="3" spans="1:4" ht="12">
      <c r="A3" s="47" t="s">
        <v>13</v>
      </c>
      <c r="B3" s="52"/>
      <c r="C3" s="52"/>
      <c r="D3" s="53"/>
    </row>
    <row r="4" spans="1:4" ht="12">
      <c r="A4" s="47" t="s">
        <v>14</v>
      </c>
      <c r="B4" s="54"/>
      <c r="C4" s="54"/>
      <c r="D4" s="55"/>
    </row>
    <row r="5" spans="1:4" ht="8.25" customHeight="1">
      <c r="A5" s="11"/>
      <c r="B5" s="12"/>
      <c r="C5" s="12"/>
      <c r="D5" s="13"/>
    </row>
    <row r="6" spans="1:4" ht="13.5" customHeight="1">
      <c r="A6" s="47" t="s">
        <v>15</v>
      </c>
      <c r="B6" s="54"/>
      <c r="C6" s="54"/>
      <c r="D6" s="55"/>
    </row>
    <row r="7" spans="1:4" ht="13.5" customHeight="1">
      <c r="A7" s="56" t="s">
        <v>48</v>
      </c>
      <c r="B7" s="54"/>
      <c r="C7" s="54"/>
      <c r="D7" s="55"/>
    </row>
    <row r="8" spans="1:4" ht="10.5" customHeight="1" thickBot="1">
      <c r="A8" s="14"/>
      <c r="B8" s="15"/>
      <c r="C8" s="15"/>
      <c r="D8" s="16"/>
    </row>
    <row r="9" spans="1:4" ht="13.5" customHeight="1">
      <c r="A9" s="5"/>
      <c r="B9" s="6"/>
      <c r="C9" s="6"/>
      <c r="D9" s="6"/>
    </row>
    <row r="10" spans="1:4" ht="12">
      <c r="A10" s="4"/>
      <c r="B10" s="4"/>
      <c r="C10" s="4"/>
      <c r="D10" s="4"/>
    </row>
    <row r="11" spans="1:4" s="36" customFormat="1" ht="13.5" customHeight="1">
      <c r="A11" s="33"/>
      <c r="B11" s="33" t="s">
        <v>0</v>
      </c>
      <c r="C11" s="33"/>
      <c r="D11" s="33"/>
    </row>
    <row r="12" spans="1:4" s="36" customFormat="1" ht="13.5" customHeight="1">
      <c r="A12" s="33"/>
      <c r="B12" s="33" t="s">
        <v>5</v>
      </c>
      <c r="C12" s="42">
        <v>108835</v>
      </c>
      <c r="D12" s="33"/>
    </row>
    <row r="13" spans="1:4" s="36" customFormat="1" ht="13.5" customHeight="1">
      <c r="A13" s="33"/>
      <c r="B13" s="33" t="s">
        <v>6</v>
      </c>
      <c r="C13" s="37">
        <v>218613</v>
      </c>
      <c r="D13" s="33"/>
    </row>
    <row r="14" spans="1:4" s="36" customFormat="1" ht="13.5" customHeight="1">
      <c r="A14" s="33"/>
      <c r="B14" s="33" t="s">
        <v>7</v>
      </c>
      <c r="C14" s="37">
        <v>836245</v>
      </c>
      <c r="D14" s="33"/>
    </row>
    <row r="15" spans="1:4" s="36" customFormat="1" ht="13.5" customHeight="1">
      <c r="A15" s="33"/>
      <c r="B15" s="33" t="s">
        <v>8</v>
      </c>
      <c r="C15" s="34">
        <v>43000</v>
      </c>
      <c r="D15" s="33"/>
    </row>
    <row r="16" spans="1:4" s="36" customFormat="1" ht="13.5" customHeight="1">
      <c r="A16" s="33"/>
      <c r="B16" s="33" t="s">
        <v>18</v>
      </c>
      <c r="C16" s="34">
        <f>SUM(C12:C15)</f>
        <v>1206693</v>
      </c>
      <c r="D16" s="33"/>
    </row>
    <row r="17" spans="1:4" s="36" customFormat="1" ht="13.5" customHeight="1">
      <c r="A17" s="33"/>
      <c r="B17" s="33"/>
      <c r="C17" s="37"/>
      <c r="D17" s="33"/>
    </row>
    <row r="18" spans="1:4" s="36" customFormat="1" ht="13.5" customHeight="1">
      <c r="A18" s="33"/>
      <c r="B18" s="33" t="s">
        <v>1</v>
      </c>
      <c r="C18" s="37"/>
      <c r="D18" s="33"/>
    </row>
    <row r="19" spans="1:4" s="36" customFormat="1" ht="13.5" customHeight="1">
      <c r="A19" s="33"/>
      <c r="B19" s="33" t="s">
        <v>9</v>
      </c>
      <c r="C19" s="34">
        <v>220835</v>
      </c>
      <c r="D19" s="46"/>
    </row>
    <row r="20" spans="1:4" s="36" customFormat="1" ht="13.5" customHeight="1">
      <c r="A20" s="33"/>
      <c r="B20" s="33" t="s">
        <v>19</v>
      </c>
      <c r="C20" s="34">
        <f>+C19</f>
        <v>220835</v>
      </c>
      <c r="D20" s="46"/>
    </row>
    <row r="21" spans="1:4" s="36" customFormat="1" ht="13.5" customHeight="1">
      <c r="A21" s="33"/>
      <c r="B21" s="33"/>
      <c r="C21" s="46"/>
      <c r="D21" s="46"/>
    </row>
    <row r="22" spans="1:4" s="36" customFormat="1" ht="13.5" customHeight="1" thickBot="1">
      <c r="A22" s="33"/>
      <c r="B22" s="33" t="s">
        <v>37</v>
      </c>
      <c r="C22" s="44">
        <f>C16-C20</f>
        <v>985858</v>
      </c>
      <c r="D22" s="46"/>
    </row>
    <row r="23" spans="1:4" ht="12.75" thickTop="1">
      <c r="A23" s="4"/>
      <c r="B23" s="4"/>
      <c r="C23" s="7"/>
      <c r="D23" s="7"/>
    </row>
    <row r="24" spans="1:4" ht="12">
      <c r="A24" s="4"/>
      <c r="B24" s="4"/>
      <c r="C24" s="7"/>
      <c r="D24" s="7"/>
    </row>
    <row r="25" spans="1:4" ht="12.75" thickBot="1">
      <c r="A25" s="4"/>
      <c r="B25" s="4"/>
      <c r="C25" s="7"/>
      <c r="D25" s="7"/>
    </row>
    <row r="26" spans="1:4" ht="10.5" customHeight="1">
      <c r="A26" s="22"/>
      <c r="B26" s="23"/>
      <c r="C26" s="24"/>
      <c r="D26" s="25"/>
    </row>
    <row r="27" spans="1:4" ht="12">
      <c r="A27" s="47" t="s">
        <v>4</v>
      </c>
      <c r="B27" s="50"/>
      <c r="C27" s="50"/>
      <c r="D27" s="51"/>
    </row>
    <row r="28" spans="1:4" ht="12">
      <c r="A28" s="47" t="s">
        <v>49</v>
      </c>
      <c r="B28" s="50"/>
      <c r="C28" s="50"/>
      <c r="D28" s="51"/>
    </row>
    <row r="29" spans="1:4" ht="10.5" customHeight="1" thickBot="1">
      <c r="A29" s="26"/>
      <c r="B29" s="27"/>
      <c r="C29" s="27"/>
      <c r="D29" s="28"/>
    </row>
    <row r="30" spans="2:4" ht="12">
      <c r="B30" s="5"/>
      <c r="C30" s="5"/>
      <c r="D30" s="7"/>
    </row>
    <row r="31" spans="1:4" ht="12">
      <c r="A31" s="4"/>
      <c r="B31" s="4"/>
      <c r="C31" s="7"/>
      <c r="D31" s="7"/>
    </row>
    <row r="32" spans="1:4" s="36" customFormat="1" ht="13.5" customHeight="1">
      <c r="A32" s="33"/>
      <c r="B32" s="33" t="s">
        <v>39</v>
      </c>
      <c r="C32" s="33"/>
      <c r="D32" s="33"/>
    </row>
    <row r="33" spans="1:4" s="36" customFormat="1" ht="13.5" customHeight="1">
      <c r="A33" s="33"/>
      <c r="B33" s="33" t="s">
        <v>2</v>
      </c>
      <c r="C33" s="33"/>
      <c r="D33" s="33"/>
    </row>
    <row r="34" spans="1:4" s="36" customFormat="1" ht="13.5" customHeight="1">
      <c r="A34" s="33"/>
      <c r="B34" s="33" t="s">
        <v>10</v>
      </c>
      <c r="C34" s="42">
        <v>-818135</v>
      </c>
      <c r="D34" s="33"/>
    </row>
    <row r="35" spans="1:4" s="36" customFormat="1" ht="13.5" customHeight="1">
      <c r="A35" s="33"/>
      <c r="B35" s="33" t="s">
        <v>11</v>
      </c>
      <c r="C35" s="34">
        <v>353417</v>
      </c>
      <c r="D35" s="33"/>
    </row>
    <row r="36" spans="1:4" s="36" customFormat="1" ht="13.5" customHeight="1">
      <c r="A36" s="33"/>
      <c r="B36" s="33" t="s">
        <v>41</v>
      </c>
      <c r="C36" s="34">
        <f>SUM(C33:C35)</f>
        <v>-464718</v>
      </c>
      <c r="D36" s="33"/>
    </row>
    <row r="37" spans="1:4" s="36" customFormat="1" ht="13.5" customHeight="1">
      <c r="A37" s="33"/>
      <c r="B37" s="33"/>
      <c r="C37" s="37"/>
      <c r="D37" s="33"/>
    </row>
    <row r="38" spans="1:4" s="36" customFormat="1" ht="13.5" customHeight="1">
      <c r="A38" s="33"/>
      <c r="B38" s="33" t="s">
        <v>3</v>
      </c>
      <c r="C38" s="37"/>
      <c r="D38" s="33"/>
    </row>
    <row r="39" spans="1:4" s="36" customFormat="1" ht="13.5" customHeight="1">
      <c r="A39" s="33"/>
      <c r="B39" s="33" t="s">
        <v>10</v>
      </c>
      <c r="C39" s="37">
        <v>1168239</v>
      </c>
      <c r="D39" s="46"/>
    </row>
    <row r="40" spans="1:4" s="36" customFormat="1" ht="13.5" customHeight="1">
      <c r="A40" s="33"/>
      <c r="B40" s="33" t="s">
        <v>12</v>
      </c>
      <c r="C40" s="35">
        <v>307337</v>
      </c>
      <c r="D40" s="33"/>
    </row>
    <row r="41" spans="1:4" s="36" customFormat="1" ht="13.5" customHeight="1">
      <c r="A41" s="33"/>
      <c r="B41" s="33" t="s">
        <v>47</v>
      </c>
      <c r="C41" s="35">
        <v>-25000</v>
      </c>
      <c r="D41" s="33"/>
    </row>
    <row r="42" spans="1:4" s="36" customFormat="1" ht="13.5" customHeight="1">
      <c r="A42" s="33"/>
      <c r="B42" s="33" t="s">
        <v>42</v>
      </c>
      <c r="C42" s="43">
        <f>SUM(C39:C41)</f>
        <v>1450576</v>
      </c>
      <c r="D42" s="33"/>
    </row>
    <row r="43" spans="1:4" s="36" customFormat="1" ht="13.5" customHeight="1">
      <c r="A43" s="33"/>
      <c r="B43" s="33"/>
      <c r="C43" s="37"/>
      <c r="D43" s="33"/>
    </row>
    <row r="44" spans="1:4" s="36" customFormat="1" ht="13.5" customHeight="1" thickBot="1">
      <c r="A44" s="33"/>
      <c r="B44" s="33" t="s">
        <v>38</v>
      </c>
      <c r="C44" s="44">
        <f>(+C42+C36)</f>
        <v>985858</v>
      </c>
      <c r="D44" s="46"/>
    </row>
    <row r="45" spans="1:4" ht="12.75" thickTop="1">
      <c r="A45" s="4"/>
      <c r="B45" s="4"/>
      <c r="C45" s="7"/>
      <c r="D45" s="7"/>
    </row>
    <row r="46" spans="1:4" ht="12">
      <c r="A46" s="4"/>
      <c r="B46" s="4"/>
      <c r="C46" s="4"/>
      <c r="D46" s="4"/>
    </row>
  </sheetData>
  <sheetProtection/>
  <mergeCells count="6">
    <mergeCell ref="A27:D27"/>
    <mergeCell ref="A28:D28"/>
    <mergeCell ref="A3:D3"/>
    <mergeCell ref="A4:D4"/>
    <mergeCell ref="A7:D7"/>
    <mergeCell ref="A6:D6"/>
  </mergeCells>
  <conditionalFormatting sqref="A11:D22 A32:D44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2006-08-08T17:33:05Z</cp:lastPrinted>
  <dcterms:created xsi:type="dcterms:W3CDTF">2002-08-12T15:06:16Z</dcterms:created>
  <dcterms:modified xsi:type="dcterms:W3CDTF">2008-10-14T16:17:36Z</dcterms:modified>
  <cp:category/>
  <cp:version/>
  <cp:contentType/>
  <cp:contentStatus/>
</cp:coreProperties>
</file>