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0"/>
  </bookViews>
  <sheets>
    <sheet name="Balance Sheet" sheetId="1" r:id="rId1"/>
    <sheet name="Operating" sheetId="2" r:id="rId2"/>
  </sheets>
  <definedNames>
    <definedName name="_xlnm.Print_Area" localSheetId="0">'Balance Sheet'!$A$1:$D$41</definedName>
    <definedName name="_xlnm.Print_Area" localSheetId="1">'Operating'!$A$1:$D$33</definedName>
  </definedNames>
  <calcPr fullCalcOnLoad="1"/>
</workbook>
</file>

<file path=xl/sharedStrings.xml><?xml version="1.0" encoding="utf-8"?>
<sst xmlns="http://schemas.openxmlformats.org/spreadsheetml/2006/main" count="46" uniqueCount="43">
  <si>
    <t>Operating revenues:</t>
  </si>
  <si>
    <t>Operating expenditures:</t>
  </si>
  <si>
    <t>Other revenues:</t>
  </si>
  <si>
    <t>GOLF COURSE</t>
  </si>
  <si>
    <t xml:space="preserve">    Sales and services </t>
  </si>
  <si>
    <t xml:space="preserve">    Fee allocation </t>
  </si>
  <si>
    <t xml:space="preserve">        Total operating revenues</t>
  </si>
  <si>
    <t xml:space="preserve">    Less cost of goods sold</t>
  </si>
  <si>
    <t xml:space="preserve">        Net operating revenues </t>
  </si>
  <si>
    <t xml:space="preserve">    Related benefits </t>
  </si>
  <si>
    <t xml:space="preserve">    Administrative charge</t>
  </si>
  <si>
    <t xml:space="preserve">    Supplies and expenses</t>
  </si>
  <si>
    <t xml:space="preserve">    Utilities</t>
  </si>
  <si>
    <t xml:space="preserve">    Depreciation </t>
  </si>
  <si>
    <t xml:space="preserve">        Total operating expenditures</t>
  </si>
  <si>
    <t xml:space="preserve">            Operating income (loss)</t>
  </si>
  <si>
    <t xml:space="preserve">    Interest on investments</t>
  </si>
  <si>
    <t xml:space="preserve">            Net income (loss)</t>
  </si>
  <si>
    <t>STATEMENT OF NET ASSETS</t>
  </si>
  <si>
    <t>Assets:</t>
  </si>
  <si>
    <t xml:space="preserve">    Inventories</t>
  </si>
  <si>
    <t xml:space="preserve">    Cash and investments</t>
  </si>
  <si>
    <t xml:space="preserve">        Total assets</t>
  </si>
  <si>
    <t>Liabilities:</t>
  </si>
  <si>
    <t xml:space="preserve">    Accounts payable</t>
  </si>
  <si>
    <t xml:space="preserve">    Deferred revenue</t>
  </si>
  <si>
    <t xml:space="preserve">        Total liabilities</t>
  </si>
  <si>
    <t xml:space="preserve">            Net assets</t>
  </si>
  <si>
    <t>ANALYSIS OF CHANGES IN FUND BALANCES</t>
  </si>
  <si>
    <t>Fund balances:</t>
  </si>
  <si>
    <t xml:space="preserve">    Operating fund balance -</t>
  </si>
  <si>
    <t xml:space="preserve">        Balance at July 1</t>
  </si>
  <si>
    <t xml:space="preserve">        Revenues over/(under) expenditures</t>
  </si>
  <si>
    <t xml:space="preserve">            Total operating fund balance</t>
  </si>
  <si>
    <t xml:space="preserve">    Equipment renewals and replacements -</t>
  </si>
  <si>
    <t xml:space="preserve">        Depreciation charges transferred</t>
  </si>
  <si>
    <t xml:space="preserve">               Total fund balances</t>
  </si>
  <si>
    <t xml:space="preserve">            Total equipment renewals and replacements</t>
  </si>
  <si>
    <t>ANALYSIS OF REVENUES AND EXPENDITURES</t>
  </si>
  <si>
    <t xml:space="preserve">    Salaries and wages</t>
  </si>
  <si>
    <t>AS OF JUNE 30, 2018</t>
  </si>
  <si>
    <t>FOR THE YEAR ENDED JUNE 30, 2018</t>
  </si>
  <si>
    <t xml:space="preserve">        Equipment purchases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</si>
</sst>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urier"/>
      <family val="3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2"/>
      <color indexed="62"/>
      <name val="Calibri"/>
      <family val="2"/>
    </font>
    <font>
      <b/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2"/>
      <color rgb="FF461D7C"/>
      <name val="Calibri"/>
      <family val="2"/>
    </font>
    <font>
      <sz val="11"/>
      <color rgb="FF461D7C"/>
      <name val="Calibri"/>
      <family val="2"/>
    </font>
    <font>
      <b/>
      <sz val="11"/>
      <color rgb="FF461D7C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41" fillId="0" borderId="0" xfId="0" applyFont="1" applyAlignment="1">
      <alignment horizontal="center"/>
    </xf>
    <xf numFmtId="37" fontId="42" fillId="0" borderId="0" xfId="60" applyFont="1" applyFill="1" applyBorder="1" applyAlignment="1">
      <alignment horizontal="right" vertical="center"/>
      <protection/>
    </xf>
    <xf numFmtId="37" fontId="21" fillId="0" borderId="0" xfId="60" applyFont="1" applyAlignment="1" applyProtection="1">
      <alignment vertical="center"/>
      <protection/>
    </xf>
    <xf numFmtId="37" fontId="21" fillId="0" borderId="0" xfId="60" applyFont="1" applyBorder="1" applyAlignment="1" applyProtection="1">
      <alignment horizontal="right" vertical="center"/>
      <protection/>
    </xf>
    <xf numFmtId="37" fontId="21" fillId="0" borderId="0" xfId="60" applyFont="1" applyAlignment="1" applyProtection="1">
      <alignment horizontal="right" vertical="center"/>
      <protection/>
    </xf>
    <xf numFmtId="37" fontId="22" fillId="0" borderId="0" xfId="60" applyFont="1" applyFill="1" applyBorder="1" applyAlignment="1">
      <alignment horizontal="right" vertical="center"/>
      <protection/>
    </xf>
    <xf numFmtId="37" fontId="22" fillId="0" borderId="0" xfId="59" applyFont="1" applyFill="1" applyAlignment="1" applyProtection="1">
      <alignment vertical="center"/>
      <protection/>
    </xf>
    <xf numFmtId="37" fontId="22" fillId="0" borderId="0" xfId="59" applyFont="1" applyFill="1" applyBorder="1" applyAlignment="1" applyProtection="1">
      <alignment vertical="center"/>
      <protection/>
    </xf>
    <xf numFmtId="164" fontId="22" fillId="0" borderId="0" xfId="48" applyNumberFormat="1" applyFont="1" applyFill="1" applyBorder="1" applyAlignment="1" applyProtection="1">
      <alignment vertical="center"/>
      <protection/>
    </xf>
    <xf numFmtId="164" fontId="22" fillId="0" borderId="0" xfId="48" applyNumberFormat="1" applyFont="1" applyFill="1" applyAlignment="1" applyProtection="1">
      <alignment vertical="center"/>
      <protection/>
    </xf>
    <xf numFmtId="165" fontId="22" fillId="0" borderId="0" xfId="44" applyNumberFormat="1" applyFont="1" applyFill="1" applyBorder="1" applyAlignment="1" applyProtection="1">
      <alignment vertical="center"/>
      <protection/>
    </xf>
    <xf numFmtId="165" fontId="22" fillId="0" borderId="10" xfId="44" applyNumberFormat="1" applyFont="1" applyFill="1" applyBorder="1" applyAlignment="1" applyProtection="1">
      <alignment vertical="center"/>
      <protection/>
    </xf>
    <xf numFmtId="165" fontId="22" fillId="0" borderId="11" xfId="44" applyNumberFormat="1" applyFont="1" applyFill="1" applyBorder="1" applyAlignment="1" applyProtection="1">
      <alignment vertical="center"/>
      <protection/>
    </xf>
    <xf numFmtId="37" fontId="22" fillId="0" borderId="0" xfId="59" applyFont="1" applyFill="1" applyBorder="1" applyAlignment="1">
      <alignment vertical="center"/>
      <protection/>
    </xf>
    <xf numFmtId="37" fontId="22" fillId="0" borderId="0" xfId="59" applyFont="1" applyFill="1" applyAlignment="1">
      <alignment vertical="center"/>
      <protection/>
    </xf>
    <xf numFmtId="165" fontId="22" fillId="0" borderId="0" xfId="44" applyNumberFormat="1" applyFont="1" applyFill="1" applyAlignment="1" applyProtection="1">
      <alignment vertical="center"/>
      <protection/>
    </xf>
    <xf numFmtId="165" fontId="22" fillId="0" borderId="12" xfId="44" applyNumberFormat="1" applyFont="1" applyFill="1" applyBorder="1" applyAlignment="1" applyProtection="1">
      <alignment vertical="center"/>
      <protection/>
    </xf>
    <xf numFmtId="37" fontId="22" fillId="0" borderId="10" xfId="59" applyFont="1" applyFill="1" applyBorder="1" applyAlignment="1" applyProtection="1">
      <alignment vertical="center"/>
      <protection/>
    </xf>
    <xf numFmtId="164" fontId="22" fillId="0" borderId="13" xfId="48" applyNumberFormat="1" applyFont="1" applyFill="1" applyBorder="1" applyAlignment="1" applyProtection="1">
      <alignment vertical="center"/>
      <protection/>
    </xf>
    <xf numFmtId="37" fontId="22" fillId="0" borderId="10" xfId="59" applyFont="1" applyFill="1" applyBorder="1" applyAlignment="1">
      <alignment vertical="center"/>
      <protection/>
    </xf>
    <xf numFmtId="164" fontId="22" fillId="0" borderId="14" xfId="46" applyNumberFormat="1" applyFont="1" applyFill="1" applyBorder="1" applyAlignment="1" applyProtection="1">
      <alignment vertical="center"/>
      <protection/>
    </xf>
    <xf numFmtId="37" fontId="43" fillId="0" borderId="0" xfId="59" applyFont="1" applyFill="1" applyAlignment="1" applyProtection="1">
      <alignment vertical="center"/>
      <protection/>
    </xf>
    <xf numFmtId="165" fontId="43" fillId="0" borderId="0" xfId="44" applyNumberFormat="1" applyFont="1" applyFill="1" applyBorder="1" applyAlignment="1" applyProtection="1">
      <alignment vertical="center"/>
      <protection/>
    </xf>
    <xf numFmtId="165" fontId="43" fillId="0" borderId="0" xfId="44" applyNumberFormat="1" applyFont="1" applyFill="1" applyAlignment="1" applyProtection="1">
      <alignment vertical="center"/>
      <protection/>
    </xf>
    <xf numFmtId="37" fontId="44" fillId="0" borderId="0" xfId="60" applyFont="1" applyFill="1" applyBorder="1" applyAlignment="1">
      <alignment horizontal="right" vertical="center"/>
      <protection/>
    </xf>
    <xf numFmtId="164" fontId="22" fillId="0" borderId="0" xfId="46" applyNumberFormat="1" applyFont="1" applyFill="1" applyBorder="1" applyAlignment="1" applyProtection="1">
      <alignment vertical="center"/>
      <protection/>
    </xf>
    <xf numFmtId="37" fontId="22" fillId="0" borderId="12" xfId="59" applyFont="1" applyFill="1" applyBorder="1" applyAlignment="1" applyProtection="1">
      <alignment vertical="center"/>
      <protection/>
    </xf>
    <xf numFmtId="164" fontId="22" fillId="0" borderId="14" xfId="48" applyNumberFormat="1" applyFont="1" applyFill="1" applyBorder="1" applyAlignment="1" applyProtection="1">
      <alignment vertical="center"/>
      <protection/>
    </xf>
    <xf numFmtId="164" fontId="43" fillId="0" borderId="0" xfId="48" applyNumberFormat="1" applyFont="1" applyFill="1" applyBorder="1" applyAlignment="1" applyProtection="1">
      <alignment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ill>
        <patternFill>
          <bgColor rgb="FFEFE6F2"/>
        </patternFill>
      </fill>
    </dxf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1</xdr:row>
      <xdr:rowOff>142875</xdr:rowOff>
    </xdr:from>
    <xdr:to>
      <xdr:col>0</xdr:col>
      <xdr:colOff>2047875</xdr:colOff>
      <xdr:row>6</xdr:row>
      <xdr:rowOff>9525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04800"/>
          <a:ext cx="1704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2</xdr:row>
      <xdr:rowOff>0</xdr:rowOff>
    </xdr:from>
    <xdr:to>
      <xdr:col>0</xdr:col>
      <xdr:colOff>1857375</xdr:colOff>
      <xdr:row>6</xdr:row>
      <xdr:rowOff>28575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52425"/>
          <a:ext cx="1685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1"/>
  <sheetViews>
    <sheetView tabSelected="1" zoomScalePageLayoutView="0" workbookViewId="0" topLeftCell="A1">
      <selection activeCell="D49" sqref="D49"/>
    </sheetView>
  </sheetViews>
  <sheetFormatPr defaultColWidth="9.140625" defaultRowHeight="15"/>
  <cols>
    <col min="1" max="1" width="38.7109375" style="1" customWidth="1"/>
    <col min="2" max="2" width="27.7109375" style="1" customWidth="1"/>
    <col min="3" max="3" width="1.7109375" style="1" customWidth="1"/>
    <col min="4" max="4" width="17.7109375" style="1" customWidth="1"/>
    <col min="5" max="16384" width="9.140625" style="1" customWidth="1"/>
  </cols>
  <sheetData>
    <row r="2" ht="12.75"/>
    <row r="3" spans="1:4" ht="15.75">
      <c r="A3" s="5"/>
      <c r="B3" s="6" t="s">
        <v>3</v>
      </c>
      <c r="C3" s="6"/>
      <c r="D3" s="6"/>
    </row>
    <row r="4" spans="1:4" ht="9" customHeight="1">
      <c r="A4" s="5"/>
      <c r="B4" s="7"/>
      <c r="C4" s="8"/>
      <c r="D4" s="9"/>
    </row>
    <row r="5" spans="1:4" ht="15">
      <c r="A5" s="5"/>
      <c r="B5" s="10" t="s">
        <v>18</v>
      </c>
      <c r="C5" s="10"/>
      <c r="D5" s="10"/>
    </row>
    <row r="6" spans="1:4" ht="15">
      <c r="A6" s="5"/>
      <c r="B6" s="10" t="s">
        <v>40</v>
      </c>
      <c r="C6" s="10"/>
      <c r="D6" s="10"/>
    </row>
    <row r="7" ht="12.75"/>
    <row r="10" spans="1:4" ht="15">
      <c r="A10" s="11" t="s">
        <v>19</v>
      </c>
      <c r="B10" s="11"/>
      <c r="C10" s="12"/>
      <c r="D10" s="11"/>
    </row>
    <row r="11" spans="1:4" ht="15">
      <c r="A11" s="11" t="s">
        <v>21</v>
      </c>
      <c r="B11" s="11"/>
      <c r="C11" s="13"/>
      <c r="D11" s="14">
        <f>393034+661834-1</f>
        <v>1054867</v>
      </c>
    </row>
    <row r="12" spans="1:4" ht="15">
      <c r="A12" s="11" t="s">
        <v>20</v>
      </c>
      <c r="B12" s="11"/>
      <c r="C12" s="15"/>
      <c r="D12" s="16">
        <v>10782</v>
      </c>
    </row>
    <row r="13" spans="1:4" ht="15">
      <c r="A13" s="11" t="s">
        <v>22</v>
      </c>
      <c r="B13" s="11"/>
      <c r="C13" s="15"/>
      <c r="D13" s="21">
        <f>SUM(D11:D12)</f>
        <v>1065649</v>
      </c>
    </row>
    <row r="14" spans="1:4" ht="15">
      <c r="A14" s="11"/>
      <c r="B14" s="11"/>
      <c r="C14" s="15"/>
      <c r="D14" s="15"/>
    </row>
    <row r="15" spans="1:4" ht="15">
      <c r="A15" s="11" t="s">
        <v>23</v>
      </c>
      <c r="B15" s="11"/>
      <c r="C15" s="15"/>
      <c r="D15" s="15"/>
    </row>
    <row r="16" spans="1:4" ht="15">
      <c r="A16" s="11" t="s">
        <v>24</v>
      </c>
      <c r="B16" s="11"/>
      <c r="C16" s="15"/>
      <c r="D16" s="15">
        <f>3401+151920</f>
        <v>155321</v>
      </c>
    </row>
    <row r="17" spans="1:4" ht="15">
      <c r="A17" s="11" t="s">
        <v>25</v>
      </c>
      <c r="B17" s="11"/>
      <c r="C17" s="18"/>
      <c r="D17" s="24">
        <v>3438</v>
      </c>
    </row>
    <row r="18" spans="1:4" ht="15">
      <c r="A18" s="11" t="s">
        <v>26</v>
      </c>
      <c r="B18" s="11"/>
      <c r="C18" s="15"/>
      <c r="D18" s="21">
        <f>SUM(D16:D17)</f>
        <v>158759</v>
      </c>
    </row>
    <row r="19" spans="1:4" ht="15">
      <c r="A19" s="11"/>
      <c r="B19" s="11"/>
      <c r="C19" s="15"/>
      <c r="D19" s="20"/>
    </row>
    <row r="20" spans="1:4" ht="15.75" thickBot="1">
      <c r="A20" s="11" t="s">
        <v>27</v>
      </c>
      <c r="B20" s="11"/>
      <c r="C20" s="15"/>
      <c r="D20" s="25">
        <f>D13-D18</f>
        <v>906890</v>
      </c>
    </row>
    <row r="21" spans="1:4" s="2" customFormat="1" ht="15.75" thickTop="1">
      <c r="A21" s="26"/>
      <c r="B21" s="26"/>
      <c r="C21" s="27"/>
      <c r="D21" s="28"/>
    </row>
    <row r="22" spans="1:4" s="2" customFormat="1" ht="15">
      <c r="A22" s="26"/>
      <c r="B22" s="26"/>
      <c r="C22" s="27"/>
      <c r="D22" s="28"/>
    </row>
    <row r="23" spans="1:4" s="2" customFormat="1" ht="15">
      <c r="A23" s="26"/>
      <c r="B23" s="26"/>
      <c r="C23" s="27"/>
      <c r="D23" s="28"/>
    </row>
    <row r="24" spans="1:4" s="2" customFormat="1" ht="15">
      <c r="A24" s="26"/>
      <c r="B24" s="10" t="s">
        <v>28</v>
      </c>
      <c r="C24" s="10"/>
      <c r="D24" s="10"/>
    </row>
    <row r="25" spans="1:4" ht="15">
      <c r="A25" s="26"/>
      <c r="B25" s="10" t="s">
        <v>41</v>
      </c>
      <c r="C25" s="10"/>
      <c r="D25" s="10"/>
    </row>
    <row r="26" spans="1:4" ht="15">
      <c r="A26" s="26"/>
      <c r="B26" s="29"/>
      <c r="C26" s="29"/>
      <c r="D26" s="29"/>
    </row>
    <row r="27" spans="1:4" ht="15">
      <c r="A27" s="26"/>
      <c r="B27" s="26"/>
      <c r="C27" s="27"/>
      <c r="D27" s="28"/>
    </row>
    <row r="28" spans="1:4" ht="15">
      <c r="A28" s="11" t="s">
        <v>29</v>
      </c>
      <c r="B28" s="11"/>
      <c r="C28" s="15"/>
      <c r="D28" s="20"/>
    </row>
    <row r="29" spans="1:4" ht="15">
      <c r="A29" s="11" t="s">
        <v>30</v>
      </c>
      <c r="B29" s="11"/>
      <c r="C29" s="15"/>
      <c r="D29" s="20"/>
    </row>
    <row r="30" spans="1:4" ht="15">
      <c r="A30" s="11" t="s">
        <v>31</v>
      </c>
      <c r="B30" s="11"/>
      <c r="C30" s="15"/>
      <c r="D30" s="30">
        <v>523716</v>
      </c>
    </row>
    <row r="31" spans="1:4" ht="15">
      <c r="A31" s="11" t="s">
        <v>32</v>
      </c>
      <c r="B31" s="11"/>
      <c r="C31" s="15"/>
      <c r="D31" s="15">
        <v>-126740</v>
      </c>
    </row>
    <row r="32" spans="1:4" ht="15">
      <c r="A32" s="11" t="s">
        <v>33</v>
      </c>
      <c r="B32" s="11"/>
      <c r="C32" s="15"/>
      <c r="D32" s="21">
        <f>SUM(D30:D31)</f>
        <v>396976</v>
      </c>
    </row>
    <row r="33" spans="1:4" ht="15">
      <c r="A33" s="11"/>
      <c r="B33" s="11"/>
      <c r="C33" s="15"/>
      <c r="D33" s="15"/>
    </row>
    <row r="34" spans="1:4" ht="15">
      <c r="A34" s="11" t="s">
        <v>34</v>
      </c>
      <c r="B34" s="11"/>
      <c r="C34" s="15"/>
      <c r="D34" s="15"/>
    </row>
    <row r="35" spans="1:4" ht="15">
      <c r="A35" s="11" t="s">
        <v>31</v>
      </c>
      <c r="B35" s="11"/>
      <c r="C35" s="15"/>
      <c r="D35" s="15">
        <v>563756</v>
      </c>
    </row>
    <row r="36" spans="1:4" ht="15">
      <c r="A36" s="11" t="s">
        <v>35</v>
      </c>
      <c r="B36" s="11"/>
      <c r="C36" s="15"/>
      <c r="D36" s="15">
        <v>105355</v>
      </c>
    </row>
    <row r="37" spans="1:4" ht="15">
      <c r="A37" s="11" t="s">
        <v>42</v>
      </c>
      <c r="B37" s="11"/>
      <c r="C37" s="15"/>
      <c r="D37" s="15">
        <f>-151920-7277</f>
        <v>-159197</v>
      </c>
    </row>
    <row r="38" spans="1:4" ht="15">
      <c r="A38" s="11" t="s">
        <v>37</v>
      </c>
      <c r="B38" s="11"/>
      <c r="C38" s="15"/>
      <c r="D38" s="31">
        <f>SUM(D35:D37)</f>
        <v>509914</v>
      </c>
    </row>
    <row r="39" spans="1:4" ht="15">
      <c r="A39" s="11"/>
      <c r="B39" s="11"/>
      <c r="C39" s="12"/>
      <c r="D39" s="15"/>
    </row>
    <row r="40" spans="1:4" ht="15.75" thickBot="1">
      <c r="A40" s="11" t="s">
        <v>36</v>
      </c>
      <c r="B40" s="11"/>
      <c r="C40" s="15"/>
      <c r="D40" s="32">
        <f>D32+D38</f>
        <v>906890</v>
      </c>
    </row>
    <row r="41" spans="1:4" ht="15.75" thickTop="1">
      <c r="A41" s="2"/>
      <c r="B41" s="26"/>
      <c r="C41" s="33"/>
      <c r="D41" s="2"/>
    </row>
  </sheetData>
  <sheetProtection/>
  <mergeCells count="6">
    <mergeCell ref="B3:D3"/>
    <mergeCell ref="B5:D5"/>
    <mergeCell ref="B6:D6"/>
    <mergeCell ref="B24:D24"/>
    <mergeCell ref="B25:D25"/>
    <mergeCell ref="A3:A6"/>
  </mergeCells>
  <conditionalFormatting sqref="A10:D20 A28:D40">
    <cfRule type="expression" priority="2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34"/>
  <sheetViews>
    <sheetView zoomScalePageLayoutView="0" workbookViewId="0" topLeftCell="A1">
      <selection activeCell="D32" sqref="D32"/>
    </sheetView>
  </sheetViews>
  <sheetFormatPr defaultColWidth="9.140625" defaultRowHeight="15"/>
  <cols>
    <col min="1" max="1" width="30.7109375" style="1" customWidth="1"/>
    <col min="2" max="2" width="35.7109375" style="1" customWidth="1"/>
    <col min="3" max="3" width="1.7109375" style="1" customWidth="1"/>
    <col min="4" max="4" width="17.7109375" style="1" customWidth="1"/>
    <col min="5" max="16384" width="9.140625" style="1" customWidth="1"/>
  </cols>
  <sheetData>
    <row r="3" spans="1:4" ht="15.75">
      <c r="A3" s="5"/>
      <c r="B3" s="6" t="s">
        <v>3</v>
      </c>
      <c r="C3" s="6"/>
      <c r="D3" s="6"/>
    </row>
    <row r="4" spans="1:4" ht="9" customHeight="1">
      <c r="A4" s="5"/>
      <c r="B4" s="7"/>
      <c r="C4" s="8"/>
      <c r="D4" s="9"/>
    </row>
    <row r="5" spans="1:4" ht="15">
      <c r="A5" s="5"/>
      <c r="B5" s="10" t="s">
        <v>38</v>
      </c>
      <c r="C5" s="10"/>
      <c r="D5" s="10"/>
    </row>
    <row r="6" spans="1:4" ht="15">
      <c r="A6" s="5"/>
      <c r="B6" s="10" t="s">
        <v>41</v>
      </c>
      <c r="C6" s="10"/>
      <c r="D6" s="10"/>
    </row>
    <row r="7" spans="2:4" ht="12.75">
      <c r="B7" s="3"/>
      <c r="C7" s="3"/>
      <c r="D7" s="3"/>
    </row>
    <row r="8" spans="2:4" ht="12.75">
      <c r="B8" s="3"/>
      <c r="C8" s="3"/>
      <c r="D8" s="3"/>
    </row>
    <row r="9" spans="2:4" ht="12.75">
      <c r="B9" s="3"/>
      <c r="C9" s="3"/>
      <c r="D9" s="3"/>
    </row>
    <row r="10" spans="1:4" ht="15">
      <c r="A10" s="11" t="s">
        <v>0</v>
      </c>
      <c r="B10" s="11"/>
      <c r="C10" s="12"/>
      <c r="D10" s="11"/>
    </row>
    <row r="11" spans="1:4" ht="15">
      <c r="A11" s="11" t="s">
        <v>4</v>
      </c>
      <c r="B11" s="11"/>
      <c r="C11" s="13"/>
      <c r="D11" s="14">
        <v>791721</v>
      </c>
    </row>
    <row r="12" spans="1:4" ht="15">
      <c r="A12" s="11" t="s">
        <v>5</v>
      </c>
      <c r="B12" s="11"/>
      <c r="C12" s="15"/>
      <c r="D12" s="16">
        <v>66020</v>
      </c>
    </row>
    <row r="13" spans="1:4" ht="15">
      <c r="A13" s="11" t="s">
        <v>6</v>
      </c>
      <c r="B13" s="11"/>
      <c r="C13" s="15"/>
      <c r="D13" s="15">
        <f>SUM(D11:D12)</f>
        <v>857741</v>
      </c>
    </row>
    <row r="14" spans="1:4" ht="15">
      <c r="A14" s="11"/>
      <c r="B14" s="11"/>
      <c r="C14" s="15"/>
      <c r="D14" s="15"/>
    </row>
    <row r="15" spans="1:4" ht="15">
      <c r="A15" s="11" t="s">
        <v>7</v>
      </c>
      <c r="B15" s="11"/>
      <c r="C15" s="15"/>
      <c r="D15" s="17">
        <v>44244</v>
      </c>
    </row>
    <row r="16" spans="1:4" ht="15">
      <c r="A16" s="11" t="s">
        <v>8</v>
      </c>
      <c r="B16" s="11"/>
      <c r="C16" s="15"/>
      <c r="D16" s="17">
        <f>D13-D15</f>
        <v>813497</v>
      </c>
    </row>
    <row r="17" spans="1:4" ht="15">
      <c r="A17" s="11"/>
      <c r="B17" s="11"/>
      <c r="C17" s="18"/>
      <c r="D17" s="19"/>
    </row>
    <row r="18" spans="1:4" ht="15">
      <c r="A18" s="11" t="s">
        <v>1</v>
      </c>
      <c r="B18" s="11"/>
      <c r="C18" s="15"/>
      <c r="D18" s="20"/>
    </row>
    <row r="19" spans="1:4" ht="15">
      <c r="A19" s="11" t="s">
        <v>39</v>
      </c>
      <c r="B19" s="11"/>
      <c r="C19" s="15"/>
      <c r="D19" s="20">
        <v>426610</v>
      </c>
    </row>
    <row r="20" spans="1:4" ht="15">
      <c r="A20" s="11" t="s">
        <v>9</v>
      </c>
      <c r="B20" s="11"/>
      <c r="C20" s="15"/>
      <c r="D20" s="20">
        <v>90644</v>
      </c>
    </row>
    <row r="21" spans="1:4" ht="15">
      <c r="A21" s="11" t="s">
        <v>10</v>
      </c>
      <c r="B21" s="11"/>
      <c r="C21" s="15"/>
      <c r="D21" s="20">
        <v>55711</v>
      </c>
    </row>
    <row r="22" spans="1:4" ht="15">
      <c r="A22" s="11" t="s">
        <v>11</v>
      </c>
      <c r="B22" s="11"/>
      <c r="C22" s="15"/>
      <c r="D22" s="20">
        <v>272805</v>
      </c>
    </row>
    <row r="23" spans="1:4" ht="15">
      <c r="A23" s="11" t="s">
        <v>12</v>
      </c>
      <c r="B23" s="11"/>
      <c r="C23" s="15"/>
      <c r="D23" s="15">
        <v>11462</v>
      </c>
    </row>
    <row r="24" spans="1:4" ht="15">
      <c r="A24" s="11" t="s">
        <v>13</v>
      </c>
      <c r="B24" s="11"/>
      <c r="C24" s="15"/>
      <c r="D24" s="15">
        <v>105355</v>
      </c>
    </row>
    <row r="25" spans="1:4" ht="15">
      <c r="A25" s="11" t="s">
        <v>14</v>
      </c>
      <c r="B25" s="11"/>
      <c r="C25" s="15"/>
      <c r="D25" s="21">
        <f>SUM(D19:D24)</f>
        <v>962587</v>
      </c>
    </row>
    <row r="26" spans="1:4" ht="15">
      <c r="A26" s="11"/>
      <c r="B26" s="11"/>
      <c r="C26" s="15"/>
      <c r="D26" s="20"/>
    </row>
    <row r="27" spans="1:4" ht="15">
      <c r="A27" s="11" t="s">
        <v>15</v>
      </c>
      <c r="B27" s="11"/>
      <c r="C27" s="15"/>
      <c r="D27" s="17">
        <f>D16-D25</f>
        <v>-149090</v>
      </c>
    </row>
    <row r="28" spans="1:4" ht="15">
      <c r="A28" s="11"/>
      <c r="B28" s="11"/>
      <c r="C28" s="15"/>
      <c r="D28" s="15"/>
    </row>
    <row r="29" spans="1:4" ht="15">
      <c r="A29" s="11" t="s">
        <v>2</v>
      </c>
      <c r="B29" s="11"/>
      <c r="C29" s="15"/>
      <c r="D29" s="15"/>
    </row>
    <row r="30" spans="1:4" ht="15">
      <c r="A30" s="11" t="s">
        <v>16</v>
      </c>
      <c r="B30" s="11"/>
      <c r="C30" s="15"/>
      <c r="D30" s="22">
        <v>22350</v>
      </c>
    </row>
    <row r="31" spans="1:4" ht="15">
      <c r="A31" s="11"/>
      <c r="B31" s="11"/>
      <c r="C31" s="12"/>
      <c r="D31" s="15"/>
    </row>
    <row r="32" spans="1:4" ht="15.75" thickBot="1">
      <c r="A32" s="11" t="s">
        <v>17</v>
      </c>
      <c r="B32" s="11"/>
      <c r="C32" s="15"/>
      <c r="D32" s="23">
        <f>D27+D30</f>
        <v>-126740</v>
      </c>
    </row>
    <row r="33" spans="1:4" ht="15.75" thickTop="1">
      <c r="A33" s="4"/>
      <c r="B33" s="11"/>
      <c r="C33" s="13"/>
      <c r="D33" s="4"/>
    </row>
    <row r="34" ht="12.75">
      <c r="A34" s="3"/>
    </row>
  </sheetData>
  <sheetProtection/>
  <mergeCells count="4">
    <mergeCell ref="B5:D5"/>
    <mergeCell ref="B6:D6"/>
    <mergeCell ref="B3:D3"/>
    <mergeCell ref="A3:A6"/>
  </mergeCells>
  <conditionalFormatting sqref="A10:D32">
    <cfRule type="expression" priority="1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Financial System Services</cp:lastModifiedBy>
  <cp:lastPrinted>2018-12-03T16:35:59Z</cp:lastPrinted>
  <dcterms:created xsi:type="dcterms:W3CDTF">2009-06-22T13:37:23Z</dcterms:created>
  <dcterms:modified xsi:type="dcterms:W3CDTF">2018-12-03T16:45:39Z</dcterms:modified>
  <cp:category/>
  <cp:version/>
  <cp:contentType/>
  <cp:contentStatus/>
</cp:coreProperties>
</file>